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activeTab="1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'cashflow'!$A$1:$I$59</definedName>
    <definedName name="_xlnm.Print_Area" localSheetId="2">'new format income statement'!$A$1:$J$47</definedName>
    <definedName name="_xlnm.Print_Area" localSheetId="0">'NEWBALANCESHEET'!$B$3:$L$55</definedName>
    <definedName name="_xlnm.Print_Area" localSheetId="1">'statement of equity'!$A$1:$P$130</definedName>
  </definedNames>
  <calcPr fullCalcOnLoad="1"/>
</workbook>
</file>

<file path=xl/sharedStrings.xml><?xml version="1.0" encoding="utf-8"?>
<sst xmlns="http://schemas.openxmlformats.org/spreadsheetml/2006/main" count="198" uniqueCount="135">
  <si>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</si>
  <si>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</si>
  <si>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</si>
  <si>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</si>
  <si>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</si>
  <si>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</si>
  <si>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</si>
  <si>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</si>
  <si>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</si>
  <si>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</si>
  <si>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</si>
  <si>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</si>
  <si>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</si>
  <si>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</si>
  <si>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</si>
  <si>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</si>
  <si>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</si>
  <si>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</si>
  <si>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</si>
  <si>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</si>
  <si>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</si>
  <si>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</si>
  <si>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</si>
  <si>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</si>
  <si>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</si>
  <si>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</si>
  <si>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</si>
  <si>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</si>
  <si>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</si>
  <si>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Issue of shares:</t>
  </si>
  <si>
    <t>Conversion of warrants</t>
  </si>
  <si>
    <t>Net gains and losses not</t>
  </si>
  <si>
    <t>recognised in income statement</t>
  </si>
  <si>
    <t>Effects of translation of the financial</t>
  </si>
  <si>
    <t>statements of a subsidiary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</si>
  <si>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</si>
  <si>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</si>
  <si>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</si>
  <si>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</si>
  <si>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</si>
  <si>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</si>
  <si>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</si>
  <si>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</si>
  <si>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</si>
  <si>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</si>
  <si>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</si>
  <si>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</si>
  <si>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</si>
  <si>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</si>
  <si>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</si>
  <si>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</si>
  <si>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</si>
  <si>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</si>
  <si>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</si>
  <si>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</si>
  <si>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</si>
  <si>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</si>
  <si>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</si>
  <si>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</si>
  <si>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</si>
  <si>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</si>
  <si>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</si>
  <si>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</si>
  <si>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</si>
  <si>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</si>
  <si>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</si>
  <si>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</si>
  <si>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</si>
  <si>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</si>
  <si>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</si>
  <si>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</si>
  <si>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</si>
  <si>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</si>
  <si>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</si>
  <si>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</si>
  <si>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</si>
  <si>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</si>
  <si>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</si>
  <si>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</si>
  <si>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</si>
  <si>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</si>
  <si>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</si>
  <si>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</si>
  <si>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 xml:space="preserve">Condensed consolidated cash flow statements </t>
  </si>
  <si>
    <t>Tax recoverable</t>
  </si>
  <si>
    <t>Unaudited</t>
  </si>
  <si>
    <t>Audited</t>
  </si>
  <si>
    <t>As at</t>
  </si>
  <si>
    <t>(restated)</t>
  </si>
  <si>
    <t>Property, plant &amp; equipment</t>
  </si>
  <si>
    <t xml:space="preserve">Equity </t>
  </si>
  <si>
    <t>Total equity</t>
  </si>
  <si>
    <t>`</t>
  </si>
  <si>
    <t>Trade &amp; other receivables</t>
  </si>
  <si>
    <t>Total non-current assets</t>
  </si>
  <si>
    <t>Total current assets</t>
  </si>
  <si>
    <t>Total non-current liabilities</t>
  </si>
  <si>
    <t>Total current liabilities</t>
  </si>
  <si>
    <t>Assets</t>
  </si>
  <si>
    <t>Total Assets</t>
  </si>
  <si>
    <t>Liabilities</t>
  </si>
  <si>
    <t>Total liabilities</t>
  </si>
  <si>
    <t>Total equity and liabilities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</si>
  <si>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</si>
  <si>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</si>
  <si>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</si>
  <si>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</si>
  <si>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</si>
  <si>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</si>
  <si>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</si>
  <si>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>Condensed consolidated income statement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</si>
  <si>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</si>
  <si>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</si>
  <si>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</si>
  <si>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</si>
  <si>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</si>
  <si>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</si>
  <si>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2008</t>
  </si>
  <si>
    <t>Net cash generated from operating activities</t>
  </si>
  <si>
    <t>Condensed consolidated balance sheets as at 30 June 2009</t>
  </si>
  <si>
    <t>30-June-09</t>
  </si>
  <si>
    <t xml:space="preserve"> ended 31 March 2009 and the accompanying explanatory notes attached to interim financial statements)</t>
  </si>
  <si>
    <t>for the period ended 30 June 2009</t>
  </si>
  <si>
    <t>At 1 April 2009</t>
  </si>
  <si>
    <t>At 30 June 2009</t>
  </si>
  <si>
    <t>At 30 June 2008</t>
  </si>
  <si>
    <t xml:space="preserve">              for the year ended  31 March 2009 and the accompanying explanatory notes attached to the interim financial statements)</t>
  </si>
  <si>
    <t>30 June</t>
  </si>
  <si>
    <t xml:space="preserve">     year ended 31 March 2009 and the accompanying explanatory notes attached to the interim financial statements)</t>
  </si>
  <si>
    <t xml:space="preserve">     year ended 31 March 2006 and the accompanying explanatory notes attached to the interim financial statements)</t>
  </si>
  <si>
    <t>30.06.2009</t>
  </si>
  <si>
    <t>30.06.2008</t>
  </si>
  <si>
    <t>Net cash (used in)/generated from investing activities</t>
  </si>
  <si>
    <t>Net cash (used in)/generated from financing activities</t>
  </si>
  <si>
    <t xml:space="preserve">               ended 31 March 2009 and the accompanying explanatory notes attached to interim financial statements.)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</si>
</sst>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5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 indent="1"/>
    </xf>
    <xf numFmtId="0" fontId="8" fillId="0" borderId="0" xfId="24" applyFont="1" applyAlignment="1">
      <alignment horizontal="left" indent="1"/>
      <protection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2" fillId="0" borderId="0" xfId="15" applyNumberFormat="1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67" fontId="15" fillId="0" borderId="4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4"/>
  <sheetViews>
    <sheetView view="pageBreakPreview" zoomScale="60" workbookViewId="0" topLeftCell="A17">
      <selection activeCell="J20" sqref="J20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2" customFormat="1" ht="17.25" customHeight="1">
      <c r="C1" s="89"/>
      <c r="D1" s="90"/>
      <c r="E1" s="90"/>
      <c r="F1" s="91"/>
      <c r="G1" s="91"/>
      <c r="H1" s="91"/>
    </row>
    <row r="2" spans="3:8" s="92" customFormat="1" ht="20.25" customHeight="1">
      <c r="C2" s="89"/>
      <c r="D2" s="90"/>
      <c r="E2" s="90"/>
      <c r="F2" s="91"/>
      <c r="G2" s="91"/>
      <c r="H2" s="91"/>
    </row>
    <row r="3" spans="3:8" s="92" customFormat="1" ht="26.25" customHeight="1">
      <c r="C3" s="71" t="s">
        <v>39</v>
      </c>
      <c r="D3" s="91"/>
      <c r="E3" s="91"/>
      <c r="F3" s="91"/>
      <c r="G3" s="91"/>
      <c r="H3" s="91"/>
    </row>
    <row r="4" spans="3:16" s="92" customFormat="1" ht="17.25" customHeight="1">
      <c r="C4" s="74" t="s">
        <v>40</v>
      </c>
      <c r="D4" s="110"/>
      <c r="E4" s="110"/>
      <c r="F4" s="110"/>
      <c r="G4" s="110"/>
      <c r="H4" s="110"/>
      <c r="I4" s="110"/>
      <c r="J4" s="110"/>
      <c r="K4" s="110"/>
      <c r="L4" s="110"/>
      <c r="N4" s="93"/>
      <c r="O4" s="93"/>
      <c r="P4" s="93"/>
    </row>
    <row r="5" spans="3:16" s="92" customFormat="1" ht="17.25" customHeight="1">
      <c r="C5" s="74" t="s">
        <v>41</v>
      </c>
      <c r="D5" s="111"/>
      <c r="E5" s="111"/>
      <c r="F5" s="111"/>
      <c r="G5" s="111"/>
      <c r="H5" s="111"/>
      <c r="I5" s="111"/>
      <c r="J5" s="111"/>
      <c r="K5" s="111"/>
      <c r="L5" s="111"/>
      <c r="N5" s="93"/>
      <c r="O5" s="93"/>
      <c r="P5" s="93"/>
    </row>
    <row r="6" spans="3:12" s="92" customFormat="1" ht="17.25" customHeight="1">
      <c r="C6" s="77"/>
      <c r="D6" s="110"/>
      <c r="E6" s="110"/>
      <c r="F6" s="110"/>
      <c r="G6" s="110"/>
      <c r="H6" s="110"/>
      <c r="I6" s="110"/>
      <c r="J6" s="110"/>
      <c r="K6" s="110"/>
      <c r="L6" s="110"/>
    </row>
    <row r="7" spans="3:12" s="92" customFormat="1" ht="22.5" customHeight="1">
      <c r="C7" s="78" t="s">
        <v>119</v>
      </c>
      <c r="D7" s="110"/>
      <c r="E7" s="110"/>
      <c r="F7" s="110"/>
      <c r="G7" s="110"/>
      <c r="H7" s="110"/>
      <c r="I7" s="110"/>
      <c r="J7" s="110"/>
      <c r="K7" s="110"/>
      <c r="L7" s="110"/>
    </row>
    <row r="8" spans="3:8" s="92" customFormat="1" ht="17.25" customHeight="1">
      <c r="C8" s="91"/>
      <c r="D8" s="91"/>
      <c r="E8" s="91"/>
      <c r="F8" s="91"/>
      <c r="G8" s="91"/>
      <c r="H8" s="91"/>
    </row>
    <row r="9" spans="3:12" s="92" customFormat="1" ht="17.25" customHeight="1">
      <c r="C9" s="94"/>
      <c r="D9" s="95"/>
      <c r="E9" s="95"/>
      <c r="F9" s="96"/>
      <c r="G9" s="96"/>
      <c r="H9" s="96"/>
      <c r="I9" s="96"/>
      <c r="J9" s="96"/>
      <c r="K9" s="96"/>
      <c r="L9" s="96"/>
    </row>
    <row r="10" spans="3:12" s="92" customFormat="1" ht="17.25" customHeight="1">
      <c r="C10" s="95"/>
      <c r="D10" s="95"/>
      <c r="E10" s="95"/>
      <c r="F10" s="96"/>
      <c r="G10" s="96"/>
      <c r="H10" s="96"/>
      <c r="I10" s="96"/>
      <c r="J10" s="93" t="s">
        <v>85</v>
      </c>
      <c r="K10" s="96"/>
      <c r="L10" s="93" t="s">
        <v>86</v>
      </c>
    </row>
    <row r="11" spans="3:12" s="92" customFormat="1" ht="17.25" customHeight="1">
      <c r="C11" s="95"/>
      <c r="D11" s="95"/>
      <c r="E11" s="95"/>
      <c r="F11" s="96"/>
      <c r="G11" s="96" t="s">
        <v>92</v>
      </c>
      <c r="H11" s="96"/>
      <c r="I11" s="96"/>
      <c r="J11" s="93" t="s">
        <v>87</v>
      </c>
      <c r="K11" s="93"/>
      <c r="L11" s="93" t="s">
        <v>87</v>
      </c>
    </row>
    <row r="12" spans="9:12" s="97" customFormat="1" ht="17.25" customHeight="1">
      <c r="I12" s="98"/>
      <c r="J12" s="117" t="s">
        <v>120</v>
      </c>
      <c r="K12" s="100"/>
      <c r="L12" s="99">
        <v>39903</v>
      </c>
    </row>
    <row r="13" spans="9:12" s="97" customFormat="1" ht="17.25" customHeight="1">
      <c r="I13" s="101"/>
      <c r="J13" s="102" t="s">
        <v>52</v>
      </c>
      <c r="L13" s="102" t="s">
        <v>52</v>
      </c>
    </row>
    <row r="14" spans="9:12" s="92" customFormat="1" ht="17.25" customHeight="1">
      <c r="I14" s="90"/>
      <c r="J14" s="91"/>
      <c r="L14" s="93" t="s">
        <v>88</v>
      </c>
    </row>
    <row r="15" spans="3:12" s="92" customFormat="1" ht="17.25" customHeight="1">
      <c r="C15" s="97" t="s">
        <v>98</v>
      </c>
      <c r="I15" s="90"/>
      <c r="J15" s="91"/>
      <c r="L15" s="91"/>
    </row>
    <row r="16" spans="3:12" s="92" customFormat="1" ht="17.25" customHeight="1">
      <c r="C16" s="105" t="s">
        <v>89</v>
      </c>
      <c r="I16" s="91"/>
      <c r="J16" s="103">
        <v>108914</v>
      </c>
      <c r="K16" s="103"/>
      <c r="L16" s="112">
        <v>114263</v>
      </c>
    </row>
    <row r="17" spans="3:12" s="92" customFormat="1" ht="17.25" customHeight="1">
      <c r="C17" s="105" t="s">
        <v>114</v>
      </c>
      <c r="I17" s="91"/>
      <c r="J17" s="103">
        <v>11967</v>
      </c>
      <c r="K17" s="103"/>
      <c r="L17" s="112">
        <v>12092</v>
      </c>
    </row>
    <row r="18" spans="3:12" s="92" customFormat="1" ht="17.25" customHeight="1">
      <c r="C18" s="105" t="s">
        <v>81</v>
      </c>
      <c r="I18" s="91"/>
      <c r="J18" s="103">
        <v>440</v>
      </c>
      <c r="K18" s="103"/>
      <c r="L18" s="112">
        <v>455</v>
      </c>
    </row>
    <row r="19" spans="3:12" s="104" customFormat="1" ht="17.25" customHeight="1">
      <c r="C19" s="94" t="s">
        <v>94</v>
      </c>
      <c r="D19" s="92"/>
      <c r="E19" s="92"/>
      <c r="F19" s="92"/>
      <c r="G19" s="92"/>
      <c r="H19" s="92"/>
      <c r="I19" s="91"/>
      <c r="J19" s="106">
        <f>SUM(J16:J18)</f>
        <v>121321</v>
      </c>
      <c r="K19" s="103"/>
      <c r="L19" s="106">
        <f>SUM(L16:L18)</f>
        <v>126810</v>
      </c>
    </row>
    <row r="20" spans="3:12" s="104" customFormat="1" ht="17.25" customHeight="1">
      <c r="C20" s="107"/>
      <c r="D20" s="92"/>
      <c r="E20" s="92"/>
      <c r="F20" s="92"/>
      <c r="G20" s="92"/>
      <c r="H20" s="92"/>
      <c r="I20" s="91"/>
      <c r="J20" s="103"/>
      <c r="K20" s="103"/>
      <c r="L20" s="103"/>
    </row>
    <row r="21" spans="3:12" s="92" customFormat="1" ht="17.25" customHeight="1">
      <c r="C21" s="94"/>
      <c r="I21" s="91"/>
      <c r="J21" s="103"/>
      <c r="K21" s="103"/>
      <c r="L21" s="103"/>
    </row>
    <row r="22" spans="3:12" s="92" customFormat="1" ht="17.25" customHeight="1">
      <c r="C22" s="108" t="s">
        <v>59</v>
      </c>
      <c r="I22" s="91"/>
      <c r="J22" s="103">
        <v>83066</v>
      </c>
      <c r="K22" s="103"/>
      <c r="L22" s="103">
        <v>137205</v>
      </c>
    </row>
    <row r="23" spans="3:12" s="92" customFormat="1" ht="17.25" customHeight="1">
      <c r="C23" s="6" t="s">
        <v>93</v>
      </c>
      <c r="I23" s="91"/>
      <c r="J23" s="103">
        <v>67837</v>
      </c>
      <c r="K23" s="103"/>
      <c r="L23" s="103">
        <v>97569</v>
      </c>
    </row>
    <row r="24" spans="3:12" s="104" customFormat="1" ht="17.25" customHeight="1">
      <c r="C24" s="108" t="s">
        <v>84</v>
      </c>
      <c r="D24" s="92"/>
      <c r="E24" s="92"/>
      <c r="F24" s="92"/>
      <c r="G24" s="92"/>
      <c r="H24" s="92"/>
      <c r="I24" s="91"/>
      <c r="J24" s="103">
        <v>1983</v>
      </c>
      <c r="K24" s="103"/>
      <c r="L24" s="103">
        <v>1917</v>
      </c>
    </row>
    <row r="25" spans="3:12" s="92" customFormat="1" ht="17.25" customHeight="1">
      <c r="C25" s="6" t="s">
        <v>75</v>
      </c>
      <c r="I25" s="91"/>
      <c r="J25" s="103">
        <v>75373</v>
      </c>
      <c r="K25" s="103"/>
      <c r="L25" s="103">
        <v>58287</v>
      </c>
    </row>
    <row r="26" spans="3:12" s="104" customFormat="1" ht="17.25" customHeight="1">
      <c r="C26" s="94" t="s">
        <v>95</v>
      </c>
      <c r="D26" s="92"/>
      <c r="E26" s="92"/>
      <c r="F26" s="92"/>
      <c r="G26" s="92"/>
      <c r="H26" s="92"/>
      <c r="I26" s="91"/>
      <c r="J26" s="106">
        <f>SUM(J22:J25)</f>
        <v>228259</v>
      </c>
      <c r="K26" s="103"/>
      <c r="L26" s="106">
        <f>SUM(L22:L25)</f>
        <v>294978</v>
      </c>
    </row>
    <row r="27" spans="3:12" s="92" customFormat="1" ht="17.25" customHeight="1">
      <c r="C27" s="107"/>
      <c r="I27" s="91"/>
      <c r="J27" s="103"/>
      <c r="K27" s="103"/>
      <c r="L27" s="103"/>
    </row>
    <row r="28" spans="3:12" s="92" customFormat="1" ht="17.25" customHeight="1" thickBot="1">
      <c r="C28" s="94" t="s">
        <v>99</v>
      </c>
      <c r="I28" s="91"/>
      <c r="J28" s="109">
        <f>J19+J26</f>
        <v>349580</v>
      </c>
      <c r="K28" s="103"/>
      <c r="L28" s="109">
        <f>L19+L26</f>
        <v>421788</v>
      </c>
    </row>
    <row r="29" spans="3:12" s="92" customFormat="1" ht="17.25" customHeight="1" thickTop="1">
      <c r="C29" s="107"/>
      <c r="I29" s="91"/>
      <c r="J29" s="103"/>
      <c r="K29" s="103"/>
      <c r="L29" s="103"/>
    </row>
    <row r="30" spans="3:12" s="92" customFormat="1" ht="17.25" customHeight="1">
      <c r="C30" s="94"/>
      <c r="I30" s="91"/>
      <c r="J30" s="103"/>
      <c r="K30" s="103"/>
      <c r="L30" s="103"/>
    </row>
    <row r="31" spans="3:12" s="104" customFormat="1" ht="17.25" customHeight="1">
      <c r="C31" s="94" t="s">
        <v>90</v>
      </c>
      <c r="D31" s="92"/>
      <c r="E31" s="92"/>
      <c r="F31" s="92"/>
      <c r="G31" s="92"/>
      <c r="H31" s="92"/>
      <c r="I31" s="91"/>
      <c r="J31" s="103"/>
      <c r="K31" s="103"/>
      <c r="L31" s="103"/>
    </row>
    <row r="32" spans="3:12" s="104" customFormat="1" ht="17.25" customHeight="1">
      <c r="C32" s="108" t="s">
        <v>78</v>
      </c>
      <c r="D32" s="92"/>
      <c r="E32" s="92"/>
      <c r="F32" s="92"/>
      <c r="G32" s="92"/>
      <c r="H32" s="92"/>
      <c r="I32" s="91"/>
      <c r="J32" s="103">
        <v>99305</v>
      </c>
      <c r="K32" s="103"/>
      <c r="L32" s="103">
        <v>99305</v>
      </c>
    </row>
    <row r="33" spans="3:12" s="104" customFormat="1" ht="17.25" customHeight="1">
      <c r="C33" s="108" t="s">
        <v>79</v>
      </c>
      <c r="D33" s="92"/>
      <c r="E33" s="92"/>
      <c r="F33" s="92"/>
      <c r="G33" s="92"/>
      <c r="H33" s="92"/>
      <c r="I33" s="91"/>
      <c r="J33" s="103">
        <v>160167</v>
      </c>
      <c r="K33" s="103"/>
      <c r="L33" s="103">
        <v>153069</v>
      </c>
    </row>
    <row r="34" spans="3:12" s="104" customFormat="1" ht="17.25" customHeight="1">
      <c r="C34" s="94" t="s">
        <v>91</v>
      </c>
      <c r="D34" s="92"/>
      <c r="E34" s="92"/>
      <c r="F34" s="92"/>
      <c r="G34" s="92"/>
      <c r="H34" s="92"/>
      <c r="I34" s="91"/>
      <c r="J34" s="106">
        <f>J32+J33</f>
        <v>259472</v>
      </c>
      <c r="K34" s="103"/>
      <c r="L34" s="106">
        <f>L32+L33</f>
        <v>252374</v>
      </c>
    </row>
    <row r="35" spans="3:12" s="104" customFormat="1" ht="17.25" customHeight="1">
      <c r="C35" s="94"/>
      <c r="D35" s="92"/>
      <c r="E35" s="92"/>
      <c r="F35" s="92"/>
      <c r="G35" s="92"/>
      <c r="H35" s="92"/>
      <c r="I35" s="91"/>
      <c r="J35" s="103"/>
      <c r="K35" s="103"/>
      <c r="L35" s="103"/>
    </row>
    <row r="36" spans="3:12" s="104" customFormat="1" ht="17.25" customHeight="1">
      <c r="C36" s="94"/>
      <c r="D36" s="92"/>
      <c r="E36" s="92"/>
      <c r="F36" s="92"/>
      <c r="G36" s="92"/>
      <c r="H36" s="92"/>
      <c r="I36" s="91"/>
      <c r="J36" s="103"/>
      <c r="K36" s="103"/>
      <c r="L36" s="103"/>
    </row>
    <row r="37" spans="3:12" s="104" customFormat="1" ht="17.25" customHeight="1">
      <c r="C37" s="94" t="s">
        <v>100</v>
      </c>
      <c r="D37" s="92"/>
      <c r="E37" s="92"/>
      <c r="F37" s="92"/>
      <c r="G37" s="92"/>
      <c r="H37" s="92"/>
      <c r="I37" s="91"/>
      <c r="J37" s="103"/>
      <c r="K37" s="103"/>
      <c r="L37" s="103"/>
    </row>
    <row r="38" spans="3:12" s="104" customFormat="1" ht="17.25" customHeight="1">
      <c r="C38" s="6" t="s">
        <v>76</v>
      </c>
      <c r="D38" s="92"/>
      <c r="E38" s="92"/>
      <c r="F38" s="92"/>
      <c r="G38" s="92"/>
      <c r="H38" s="92"/>
      <c r="I38" s="91"/>
      <c r="J38" s="103">
        <v>0</v>
      </c>
      <c r="K38" s="103"/>
      <c r="L38" s="103">
        <v>3145</v>
      </c>
    </row>
    <row r="39" spans="3:12" s="104" customFormat="1" ht="17.25" customHeight="1">
      <c r="C39" s="6" t="s">
        <v>80</v>
      </c>
      <c r="D39" s="92"/>
      <c r="E39" s="92"/>
      <c r="F39" s="92"/>
      <c r="G39" s="92"/>
      <c r="H39" s="92"/>
      <c r="I39" s="91"/>
      <c r="J39" s="103">
        <v>3256</v>
      </c>
      <c r="K39" s="103"/>
      <c r="L39" s="103">
        <v>3287</v>
      </c>
    </row>
    <row r="40" spans="3:12" s="104" customFormat="1" ht="17.25" customHeight="1">
      <c r="C40" s="97" t="s">
        <v>96</v>
      </c>
      <c r="D40" s="92"/>
      <c r="E40" s="92"/>
      <c r="F40" s="92"/>
      <c r="G40" s="92"/>
      <c r="H40" s="92"/>
      <c r="I40" s="91"/>
      <c r="J40" s="106">
        <f>J38+J39</f>
        <v>3256</v>
      </c>
      <c r="K40" s="103"/>
      <c r="L40" s="106">
        <f>L38+L39</f>
        <v>6432</v>
      </c>
    </row>
    <row r="41" spans="3:12" s="104" customFormat="1" ht="17.25" customHeight="1">
      <c r="C41" s="94"/>
      <c r="D41" s="92"/>
      <c r="E41" s="92"/>
      <c r="F41" s="92"/>
      <c r="G41" s="92"/>
      <c r="H41" s="92"/>
      <c r="I41" s="91"/>
      <c r="J41" s="103"/>
      <c r="K41" s="103"/>
      <c r="L41" s="103"/>
    </row>
    <row r="42" spans="3:12" s="104" customFormat="1" ht="17.25" customHeight="1">
      <c r="C42" s="6" t="s">
        <v>61</v>
      </c>
      <c r="D42" s="92"/>
      <c r="E42" s="92"/>
      <c r="F42" s="92"/>
      <c r="G42" s="92"/>
      <c r="H42" s="92"/>
      <c r="I42" s="91"/>
      <c r="J42" s="103">
        <v>43640</v>
      </c>
      <c r="K42" s="103"/>
      <c r="L42" s="103">
        <v>57031</v>
      </c>
    </row>
    <row r="43" spans="3:12" s="104" customFormat="1" ht="17.25" customHeight="1">
      <c r="C43" s="6" t="s">
        <v>76</v>
      </c>
      <c r="D43" s="90"/>
      <c r="E43" s="90"/>
      <c r="F43" s="91"/>
      <c r="G43" s="91"/>
      <c r="H43" s="91"/>
      <c r="I43" s="92"/>
      <c r="J43" s="103">
        <v>41258</v>
      </c>
      <c r="K43" s="92"/>
      <c r="L43" s="103">
        <v>104737</v>
      </c>
    </row>
    <row r="44" spans="3:12" s="104" customFormat="1" ht="17.25" customHeight="1">
      <c r="C44" s="6" t="s">
        <v>77</v>
      </c>
      <c r="D44" s="90"/>
      <c r="E44" s="90"/>
      <c r="F44" s="91"/>
      <c r="G44" s="91"/>
      <c r="H44" s="91"/>
      <c r="I44" s="92"/>
      <c r="J44" s="103">
        <v>1954</v>
      </c>
      <c r="K44" s="92"/>
      <c r="L44" s="103">
        <v>1214</v>
      </c>
    </row>
    <row r="45" spans="3:12" s="92" customFormat="1" ht="15.75">
      <c r="C45" s="97" t="s">
        <v>97</v>
      </c>
      <c r="I45" s="91"/>
      <c r="J45" s="106">
        <f>SUM(J42:J44)</f>
        <v>86852</v>
      </c>
      <c r="L45" s="106">
        <f>SUM(L42:L44)</f>
        <v>162982</v>
      </c>
    </row>
    <row r="46" spans="9:10" s="92" customFormat="1" ht="15.75">
      <c r="I46" s="91"/>
      <c r="J46" s="115"/>
    </row>
    <row r="47" spans="3:12" s="92" customFormat="1" ht="15.75">
      <c r="C47" s="94" t="s">
        <v>101</v>
      </c>
      <c r="I47" s="91"/>
      <c r="J47" s="113">
        <f>J40+J45</f>
        <v>90108</v>
      </c>
      <c r="L47" s="113">
        <f>L40+L45</f>
        <v>169414</v>
      </c>
    </row>
    <row r="48" spans="9:10" s="92" customFormat="1" ht="15.75">
      <c r="I48" s="91"/>
      <c r="J48" s="115"/>
    </row>
    <row r="49" spans="3:12" s="92" customFormat="1" ht="16.5" thickBot="1">
      <c r="C49" s="97" t="s">
        <v>102</v>
      </c>
      <c r="I49" s="91"/>
      <c r="J49" s="114">
        <f>+J47+J34</f>
        <v>349580</v>
      </c>
      <c r="L49" s="114">
        <f>+L47+L34</f>
        <v>421788</v>
      </c>
    </row>
    <row r="50" s="92" customFormat="1" ht="16.5" thickTop="1">
      <c r="I50" s="91"/>
    </row>
    <row r="51" s="92" customFormat="1" ht="8.25" customHeight="1">
      <c r="I51" s="91"/>
    </row>
    <row r="52" spans="9:10" s="92" customFormat="1" ht="5.25" customHeight="1">
      <c r="I52" s="91"/>
      <c r="J52" s="140"/>
    </row>
    <row r="53" s="92" customFormat="1" ht="4.5" customHeight="1">
      <c r="I53" s="91"/>
    </row>
    <row r="54" spans="3:9" s="92" customFormat="1" ht="15.75">
      <c r="C54" s="6" t="s">
        <v>111</v>
      </c>
      <c r="I54" s="91"/>
    </row>
    <row r="55" spans="3:9" s="92" customFormat="1" ht="15.75">
      <c r="C55" s="92" t="s">
        <v>121</v>
      </c>
      <c r="I55" s="91"/>
    </row>
    <row r="56" s="92" customFormat="1" ht="15.75">
      <c r="I56" s="91"/>
    </row>
    <row r="57" s="92" customFormat="1" ht="15.75">
      <c r="I57" s="91"/>
    </row>
    <row r="58" s="92" customFormat="1" ht="15.75">
      <c r="I58" s="91"/>
    </row>
    <row r="59" s="92" customFormat="1" ht="15.75">
      <c r="I59" s="91"/>
    </row>
    <row r="60" s="92" customFormat="1" ht="15.75">
      <c r="I60" s="91"/>
    </row>
    <row r="61" s="92" customFormat="1" ht="15.75">
      <c r="I61" s="91"/>
    </row>
    <row r="62" s="92" customFormat="1" ht="15.75">
      <c r="I62" s="91"/>
    </row>
    <row r="63" s="92" customFormat="1" ht="15.75">
      <c r="I63" s="91"/>
    </row>
    <row r="64" s="92" customFormat="1" ht="15.75">
      <c r="I64" s="91"/>
    </row>
    <row r="65" s="92" customFormat="1" ht="15.75">
      <c r="I65" s="91"/>
    </row>
    <row r="66" s="92" customFormat="1" ht="15.75">
      <c r="I66" s="91"/>
    </row>
    <row r="67" s="92" customFormat="1" ht="15.75">
      <c r="I67" s="91"/>
    </row>
    <row r="68" s="92" customFormat="1" ht="15.75">
      <c r="I68" s="91"/>
    </row>
    <row r="69" s="92" customFormat="1" ht="15.75">
      <c r="I69" s="91"/>
    </row>
    <row r="70" s="92" customFormat="1" ht="15.75">
      <c r="I70" s="91"/>
    </row>
    <row r="71" s="92" customFormat="1" ht="15.75">
      <c r="I71" s="91"/>
    </row>
    <row r="72" s="92" customFormat="1" ht="15.75">
      <c r="I72" s="91"/>
    </row>
    <row r="73" s="92" customFormat="1" ht="15.75">
      <c r="I73" s="91"/>
    </row>
    <row r="74" s="92" customFormat="1" ht="15.75">
      <c r="I74" s="91"/>
    </row>
    <row r="75" s="92" customFormat="1" ht="15.75">
      <c r="I75" s="91"/>
    </row>
    <row r="76" s="92" customFormat="1" ht="15.75">
      <c r="I76" s="91"/>
    </row>
    <row r="77" s="92" customFormat="1" ht="15.75">
      <c r="I77" s="91"/>
    </row>
    <row r="78" s="92" customFormat="1" ht="15.75">
      <c r="I78" s="91"/>
    </row>
    <row r="79" s="92" customFormat="1" ht="15.75">
      <c r="I79" s="91"/>
    </row>
    <row r="80" s="92" customFormat="1" ht="15.75">
      <c r="I80" s="91"/>
    </row>
    <row r="81" s="92" customFormat="1" ht="15.75">
      <c r="I81" s="91"/>
    </row>
    <row r="82" s="92" customFormat="1" ht="15.75">
      <c r="I82" s="91"/>
    </row>
    <row r="83" s="92" customFormat="1" ht="15.75">
      <c r="I83" s="91"/>
    </row>
    <row r="84" s="92" customFormat="1" ht="15.75">
      <c r="I84" s="91"/>
    </row>
    <row r="85" s="92" customFormat="1" ht="15.75">
      <c r="I85" s="91"/>
    </row>
    <row r="86" s="92" customFormat="1" ht="15.75">
      <c r="I86" s="91"/>
    </row>
    <row r="87" s="92" customFormat="1" ht="15.75">
      <c r="I87" s="91"/>
    </row>
    <row r="88" s="92" customFormat="1" ht="15.75">
      <c r="I88" s="91"/>
    </row>
    <row r="89" s="92" customFormat="1" ht="15.75">
      <c r="I89" s="91"/>
    </row>
    <row r="90" s="92" customFormat="1" ht="15.75">
      <c r="I90" s="91"/>
    </row>
    <row r="91" s="92" customFormat="1" ht="15.75">
      <c r="I91" s="91"/>
    </row>
    <row r="92" s="92" customFormat="1" ht="15.75">
      <c r="I92" s="91"/>
    </row>
    <row r="93" s="92" customFormat="1" ht="15.75">
      <c r="I93" s="91"/>
    </row>
    <row r="94" s="92" customFormat="1" ht="15.75">
      <c r="I94" s="91"/>
    </row>
    <row r="95" s="92" customFormat="1" ht="15.75">
      <c r="I95" s="91"/>
    </row>
    <row r="96" s="92" customFormat="1" ht="15.75">
      <c r="I96" s="91"/>
    </row>
    <row r="97" s="92" customFormat="1" ht="15.75">
      <c r="I97" s="91"/>
    </row>
    <row r="98" s="92" customFormat="1" ht="15.75">
      <c r="I98" s="91"/>
    </row>
    <row r="99" s="92" customFormat="1" ht="15.75">
      <c r="I99" s="91"/>
    </row>
    <row r="100" s="92" customFormat="1" ht="15.75">
      <c r="I100" s="91"/>
    </row>
    <row r="101" s="92" customFormat="1" ht="15.75">
      <c r="I101" s="91"/>
    </row>
    <row r="102" s="92" customFormat="1" ht="15.75">
      <c r="I102" s="91"/>
    </row>
    <row r="103" s="92" customFormat="1" ht="15.75">
      <c r="I103" s="91"/>
    </row>
    <row r="104" s="92" customFormat="1" ht="15.75">
      <c r="I104" s="91"/>
    </row>
    <row r="105" s="92" customFormat="1" ht="15.75">
      <c r="I105" s="91"/>
    </row>
    <row r="106" s="92" customFormat="1" ht="15.75">
      <c r="I106" s="91"/>
    </row>
    <row r="107" s="92" customFormat="1" ht="15.75">
      <c r="I107" s="91"/>
    </row>
    <row r="108" s="92" customFormat="1" ht="15.75">
      <c r="I108" s="91"/>
    </row>
    <row r="109" s="92" customFormat="1" ht="15.75">
      <c r="I109" s="91"/>
    </row>
    <row r="110" s="92" customFormat="1" ht="15.75">
      <c r="I110" s="91"/>
    </row>
    <row r="111" s="92" customFormat="1" ht="15.75">
      <c r="I111" s="91"/>
    </row>
    <row r="112" s="92" customFormat="1" ht="15.75">
      <c r="I112" s="91"/>
    </row>
    <row r="113" s="92" customFormat="1" ht="15.75">
      <c r="I113" s="91"/>
    </row>
    <row r="114" s="92" customFormat="1" ht="15.75">
      <c r="I114" s="91"/>
    </row>
    <row r="115" s="92" customFormat="1" ht="15.75">
      <c r="I115" s="91"/>
    </row>
    <row r="116" s="92" customFormat="1" ht="15.75">
      <c r="I116" s="91"/>
    </row>
    <row r="117" s="92" customFormat="1" ht="15.75">
      <c r="I117" s="91"/>
    </row>
    <row r="118" s="92" customFormat="1" ht="15.75">
      <c r="I118" s="91"/>
    </row>
    <row r="119" s="92" customFormat="1" ht="15.75">
      <c r="I119" s="91"/>
    </row>
    <row r="120" s="92" customFormat="1" ht="15.75">
      <c r="I120" s="91"/>
    </row>
    <row r="121" s="92" customFormat="1" ht="15.75">
      <c r="I121" s="91"/>
    </row>
    <row r="122" s="92" customFormat="1" ht="15.75">
      <c r="I122" s="91"/>
    </row>
    <row r="123" s="92" customFormat="1" ht="15.75">
      <c r="I123" s="91"/>
    </row>
    <row r="124" s="92" customFormat="1" ht="15.75">
      <c r="I124" s="91"/>
    </row>
    <row r="125" s="92" customFormat="1" ht="15.75">
      <c r="I125" s="91"/>
    </row>
    <row r="126" s="92" customFormat="1" ht="15.75">
      <c r="I126" s="91"/>
    </row>
    <row r="127" s="92" customFormat="1" ht="15.75">
      <c r="I127" s="91"/>
    </row>
    <row r="128" s="92" customFormat="1" ht="15.75">
      <c r="I128" s="91"/>
    </row>
    <row r="129" s="92" customFormat="1" ht="15.75">
      <c r="I129" s="91"/>
    </row>
    <row r="130" s="92" customFormat="1" ht="15.75">
      <c r="I130" s="91"/>
    </row>
    <row r="131" s="92" customFormat="1" ht="15.75">
      <c r="I131" s="91"/>
    </row>
    <row r="132" s="92" customFormat="1" ht="15.75">
      <c r="I132" s="91"/>
    </row>
    <row r="133" s="92" customFormat="1" ht="15.75">
      <c r="I133" s="91"/>
    </row>
    <row r="134" s="92" customFormat="1" ht="15.75">
      <c r="I134" s="91"/>
    </row>
    <row r="135" s="92" customFormat="1" ht="15.75">
      <c r="I135" s="91"/>
    </row>
    <row r="136" s="92" customFormat="1" ht="15.75">
      <c r="I136" s="91"/>
    </row>
    <row r="137" s="92" customFormat="1" ht="15.75">
      <c r="I137" s="91"/>
    </row>
    <row r="138" s="92" customFormat="1" ht="15.75">
      <c r="I138" s="91"/>
    </row>
    <row r="139" s="92" customFormat="1" ht="15.75">
      <c r="I139" s="91"/>
    </row>
    <row r="140" s="92" customFormat="1" ht="15.75">
      <c r="I140" s="91"/>
    </row>
    <row r="141" s="92" customFormat="1" ht="15.75">
      <c r="I141" s="91"/>
    </row>
    <row r="142" s="92" customFormat="1" ht="15.75">
      <c r="I142" s="91"/>
    </row>
    <row r="143" s="92" customFormat="1" ht="15.75">
      <c r="I143" s="91"/>
    </row>
    <row r="144" s="92" customFormat="1" ht="15.75">
      <c r="I144" s="91"/>
    </row>
    <row r="145" s="92" customFormat="1" ht="15.75">
      <c r="I145" s="91"/>
    </row>
    <row r="146" s="92" customFormat="1" ht="15.75">
      <c r="I146" s="91"/>
    </row>
    <row r="147" s="92" customFormat="1" ht="15.75">
      <c r="I147" s="91"/>
    </row>
    <row r="148" s="92" customFormat="1" ht="15.75">
      <c r="I148" s="91"/>
    </row>
    <row r="149" s="92" customFormat="1" ht="15.75">
      <c r="I149" s="91"/>
    </row>
    <row r="150" s="92" customFormat="1" ht="15.75">
      <c r="I150" s="91"/>
    </row>
    <row r="151" s="92" customFormat="1" ht="15.75">
      <c r="I151" s="91"/>
    </row>
    <row r="152" s="92" customFormat="1" ht="15.75">
      <c r="I152" s="91"/>
    </row>
    <row r="153" s="92" customFormat="1" ht="15.75">
      <c r="I153" s="91"/>
    </row>
    <row r="154" s="92" customFormat="1" ht="15.75">
      <c r="I154" s="91"/>
    </row>
  </sheetData>
  <printOptions/>
  <pageMargins left="0.75" right="0.75" top="0.52" bottom="0.94" header="0.5" footer="0.5"/>
  <pageSetup horizontalDpi="300" verticalDpi="300" orientation="portrait" scale="80" r:id="rId1"/>
  <headerFooter alignWithMargins="0">
    <oddFooter>&amp;R&amp;12 4 -21</oddFooter>
  </headerFooter>
  <rowBreaks count="1" manualBreakCount="1">
    <brk id="56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31"/>
  <sheetViews>
    <sheetView tabSelected="1" view="pageBreakPreview" zoomScale="60" zoomScaleNormal="60" workbookViewId="0" topLeftCell="A10">
      <selection activeCell="S50" sqref="S50:W108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122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7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7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123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-9921</v>
      </c>
      <c r="M33" s="54"/>
      <c r="N33" s="54">
        <v>162794</v>
      </c>
      <c r="O33" s="55"/>
      <c r="P33" s="54">
        <f>SUM(F33,H33,J33,N33,L33)</f>
        <v>252374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-9921</v>
      </c>
      <c r="M35" s="55"/>
      <c r="N35" s="54">
        <f>SUM(N33:N34)</f>
        <v>162794</v>
      </c>
      <c r="O35" s="55"/>
      <c r="P35" s="54">
        <f>SUM(P33:P34)</f>
        <v>252374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18.75">
      <c r="B37" s="56" t="s">
        <v>29</v>
      </c>
      <c r="E37" s="50"/>
      <c r="F37" s="54"/>
      <c r="G37" s="55"/>
      <c r="H37" s="54"/>
      <c r="I37" s="55"/>
      <c r="J37" s="54"/>
      <c r="K37" s="54"/>
      <c r="L37" s="54"/>
      <c r="M37" s="55"/>
      <c r="N37" s="54"/>
      <c r="O37" s="55"/>
      <c r="P37" s="54"/>
    </row>
    <row r="38" spans="2:16" ht="18.75">
      <c r="B38" s="56" t="s">
        <v>30</v>
      </c>
      <c r="C38" s="58"/>
      <c r="D38" s="58"/>
      <c r="E38" s="58"/>
      <c r="F38" s="59">
        <v>0</v>
      </c>
      <c r="G38" s="59"/>
      <c r="H38" s="59">
        <v>0</v>
      </c>
      <c r="I38" s="59"/>
      <c r="J38" s="59">
        <v>0</v>
      </c>
      <c r="K38" s="59"/>
      <c r="L38" s="59"/>
      <c r="M38" s="59"/>
      <c r="N38" s="60">
        <v>0</v>
      </c>
      <c r="O38" s="60"/>
      <c r="P38" s="54">
        <f>SUM(F38,H38,J38,N38,L38)</f>
        <v>0</v>
      </c>
    </row>
    <row r="39" spans="2:16" ht="6" customHeight="1">
      <c r="B39" s="56"/>
      <c r="C39" s="58"/>
      <c r="D39" s="58"/>
      <c r="E39" s="58"/>
      <c r="F39" s="59"/>
      <c r="G39" s="59"/>
      <c r="H39" s="59"/>
      <c r="I39" s="59"/>
      <c r="J39" s="59"/>
      <c r="K39" s="59"/>
      <c r="L39" s="59"/>
      <c r="M39" s="59"/>
      <c r="N39" s="60"/>
      <c r="O39" s="60"/>
      <c r="P39" s="54"/>
    </row>
    <row r="40" spans="2:16" ht="19.5">
      <c r="B40" s="61" t="s">
        <v>31</v>
      </c>
      <c r="C40" s="58"/>
      <c r="D40" s="58"/>
      <c r="E40" s="58"/>
      <c r="F40" s="59"/>
      <c r="G40" s="59"/>
      <c r="H40" s="59"/>
      <c r="I40" s="59"/>
      <c r="J40" s="59"/>
      <c r="K40" s="59"/>
      <c r="L40" s="59"/>
      <c r="M40" s="59"/>
      <c r="N40" s="60"/>
      <c r="O40" s="60"/>
      <c r="P40" s="54"/>
    </row>
    <row r="41" spans="2:16" ht="19.5">
      <c r="B41" s="62" t="s">
        <v>32</v>
      </c>
      <c r="C41" s="58"/>
      <c r="D41" s="58"/>
      <c r="E41" s="58"/>
      <c r="F41" s="59"/>
      <c r="G41" s="59"/>
      <c r="H41" s="59"/>
      <c r="I41" s="59"/>
      <c r="J41" s="59"/>
      <c r="K41" s="59"/>
      <c r="L41" s="59"/>
      <c r="M41" s="59"/>
      <c r="N41" s="60"/>
      <c r="O41" s="60"/>
      <c r="P41" s="54"/>
    </row>
    <row r="42" spans="2:16" ht="6" customHeight="1">
      <c r="B42" s="56"/>
      <c r="C42" s="58"/>
      <c r="D42" s="58"/>
      <c r="E42" s="58"/>
      <c r="F42" s="59"/>
      <c r="G42" s="59"/>
      <c r="H42" s="59"/>
      <c r="I42" s="59"/>
      <c r="J42" s="59"/>
      <c r="K42" s="59"/>
      <c r="L42" s="59"/>
      <c r="M42" s="59"/>
      <c r="N42" s="60"/>
      <c r="O42" s="60"/>
      <c r="P42" s="54"/>
    </row>
    <row r="43" spans="2:16" ht="18.75">
      <c r="B43" s="56" t="s">
        <v>33</v>
      </c>
      <c r="C43" s="58"/>
      <c r="D43" s="58"/>
      <c r="E43" s="58"/>
      <c r="F43" s="59"/>
      <c r="G43" s="59"/>
      <c r="H43" s="59"/>
      <c r="I43" s="59"/>
      <c r="J43" s="59"/>
      <c r="K43" s="59"/>
      <c r="L43" s="59"/>
      <c r="M43" s="59"/>
      <c r="N43" s="60"/>
      <c r="O43" s="60"/>
      <c r="P43" s="54"/>
    </row>
    <row r="44" spans="2:16" ht="18.75">
      <c r="B44" s="63" t="s">
        <v>34</v>
      </c>
      <c r="C44" s="58"/>
      <c r="D44" s="58"/>
      <c r="E44" s="58"/>
      <c r="F44" s="59"/>
      <c r="G44" s="59"/>
      <c r="H44" s="59"/>
      <c r="I44" s="59"/>
      <c r="J44" s="59"/>
      <c r="K44" s="59"/>
      <c r="L44" s="59">
        <v>-2804</v>
      </c>
      <c r="M44" s="59"/>
      <c r="N44" s="60"/>
      <c r="O44" s="60"/>
      <c r="P44" s="54">
        <f>SUM(F44,H44,J44,N44,L44)</f>
        <v>-2804</v>
      </c>
    </row>
    <row r="45" spans="2:16" ht="9" customHeight="1">
      <c r="B45" s="56"/>
      <c r="C45" s="64"/>
      <c r="D45" s="58"/>
      <c r="E45" s="58"/>
      <c r="F45" s="59"/>
      <c r="G45" s="59"/>
      <c r="H45" s="59"/>
      <c r="I45" s="59"/>
      <c r="J45" s="59"/>
      <c r="K45" s="59"/>
      <c r="L45" s="59"/>
      <c r="M45" s="59"/>
      <c r="N45" s="60"/>
      <c r="O45" s="60"/>
      <c r="P45" s="60"/>
    </row>
    <row r="46" spans="2:17" ht="18.75">
      <c r="B46" s="65" t="s">
        <v>35</v>
      </c>
      <c r="E46" s="50"/>
      <c r="F46" s="54">
        <v>0</v>
      </c>
      <c r="G46" s="55"/>
      <c r="H46" s="54"/>
      <c r="I46" s="54"/>
      <c r="J46" s="54">
        <v>0</v>
      </c>
      <c r="K46" s="54"/>
      <c r="L46" s="54"/>
      <c r="M46" s="54"/>
      <c r="N46" s="54">
        <v>9902</v>
      </c>
      <c r="O46" s="55"/>
      <c r="P46" s="54">
        <f>SUM(F46,H46,J46,N46,L46)</f>
        <v>9902</v>
      </c>
      <c r="Q46" s="68"/>
    </row>
    <row r="47" spans="2:17" ht="9.75" customHeight="1">
      <c r="B47" s="25"/>
      <c r="E47" s="50"/>
      <c r="F47" s="54"/>
      <c r="G47" s="55"/>
      <c r="H47" s="54"/>
      <c r="I47" s="54"/>
      <c r="J47" s="54"/>
      <c r="K47" s="54"/>
      <c r="L47" s="54"/>
      <c r="M47" s="54"/>
      <c r="N47" s="54"/>
      <c r="O47" s="55"/>
      <c r="P47" s="54"/>
      <c r="Q47" s="68"/>
    </row>
    <row r="48" spans="2:21" ht="18.75">
      <c r="B48" s="65" t="s">
        <v>27</v>
      </c>
      <c r="E48" s="50"/>
      <c r="F48" s="54">
        <v>0</v>
      </c>
      <c r="G48" s="55"/>
      <c r="H48" s="54"/>
      <c r="I48" s="54"/>
      <c r="J48" s="54">
        <v>0</v>
      </c>
      <c r="K48" s="54"/>
      <c r="L48" s="54"/>
      <c r="M48" s="54"/>
      <c r="N48" s="54">
        <v>0</v>
      </c>
      <c r="O48" s="55"/>
      <c r="P48" s="54">
        <f>SUM(F48,H48,J48,N48,L48)</f>
        <v>0</v>
      </c>
      <c r="Q48" s="68"/>
      <c r="U48" s="46"/>
    </row>
    <row r="49" spans="2:17" ht="9.75" customHeight="1">
      <c r="B49" s="61"/>
      <c r="E49" s="50"/>
      <c r="F49" s="54"/>
      <c r="G49" s="55"/>
      <c r="H49" s="54"/>
      <c r="I49" s="54"/>
      <c r="J49" s="54"/>
      <c r="K49" s="54"/>
      <c r="L49" s="54"/>
      <c r="M49" s="54"/>
      <c r="N49" s="54"/>
      <c r="O49" s="55"/>
      <c r="P49" s="54"/>
      <c r="Q49" s="68"/>
    </row>
    <row r="50" spans="2:21" ht="20.25" thickBot="1">
      <c r="B50" s="61" t="s">
        <v>124</v>
      </c>
      <c r="E50" s="50"/>
      <c r="F50" s="66">
        <f>SUM(F35:F48)</f>
        <v>99305</v>
      </c>
      <c r="G50" s="55"/>
      <c r="H50" s="66">
        <f>SUM(H35:H48)</f>
        <v>0</v>
      </c>
      <c r="I50" s="55"/>
      <c r="J50" s="66">
        <f>SUM(J35:J48)</f>
        <v>196</v>
      </c>
      <c r="K50" s="54"/>
      <c r="L50" s="66">
        <f>SUM(L35:L48)</f>
        <v>-12725</v>
      </c>
      <c r="M50" s="55"/>
      <c r="N50" s="66">
        <f>SUM(N35:N48)</f>
        <v>172696</v>
      </c>
      <c r="O50" s="55"/>
      <c r="P50" s="66">
        <f>SUM(P35:P48)</f>
        <v>259472</v>
      </c>
      <c r="Q50" s="68"/>
      <c r="R50" s="69"/>
      <c r="S50" s="46"/>
      <c r="T50" s="69"/>
      <c r="U50" s="69"/>
    </row>
    <row r="51" spans="2:21" ht="16.5" thickTop="1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8"/>
      <c r="R51" s="46"/>
      <c r="T51" s="46"/>
      <c r="U51" s="4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8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8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8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8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8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8"/>
    </row>
    <row r="58" spans="2:21" ht="15.75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8"/>
      <c r="R58" s="46"/>
      <c r="U58" s="69"/>
    </row>
    <row r="59" spans="2:17" ht="15.75">
      <c r="B59" s="49"/>
      <c r="E59" s="50"/>
      <c r="F59" s="48"/>
      <c r="G59" s="46"/>
      <c r="H59" s="48"/>
      <c r="I59" s="48"/>
      <c r="J59" s="48"/>
      <c r="K59" s="48"/>
      <c r="L59" s="48"/>
      <c r="M59" s="48"/>
      <c r="N59" s="48"/>
      <c r="O59" s="46"/>
      <c r="P59" s="48"/>
      <c r="Q59" s="68"/>
    </row>
    <row r="60" spans="2:17" ht="15.75" hidden="1">
      <c r="B60" s="49"/>
      <c r="E60" s="50"/>
      <c r="F60" s="48"/>
      <c r="G60" s="46"/>
      <c r="H60" s="48"/>
      <c r="I60" s="48"/>
      <c r="J60" s="48"/>
      <c r="K60" s="48"/>
      <c r="L60" s="48"/>
      <c r="M60" s="48"/>
      <c r="N60" s="48"/>
      <c r="O60" s="46"/>
      <c r="P60" s="48"/>
      <c r="Q60" s="68"/>
    </row>
    <row r="61" spans="2:17" ht="15.75" hidden="1">
      <c r="B61" s="49"/>
      <c r="E61" s="50"/>
      <c r="F61" s="48"/>
      <c r="G61" s="46"/>
      <c r="H61" s="48"/>
      <c r="I61" s="48"/>
      <c r="J61" s="48"/>
      <c r="K61" s="48"/>
      <c r="L61" s="48"/>
      <c r="M61" s="48"/>
      <c r="N61" s="48"/>
      <c r="O61" s="46"/>
      <c r="P61" s="48"/>
      <c r="Q61" s="68"/>
    </row>
    <row r="62" spans="2:17" ht="15.75" hidden="1">
      <c r="B62" s="49"/>
      <c r="E62" s="50"/>
      <c r="F62" s="48"/>
      <c r="G62" s="46"/>
      <c r="H62" s="48"/>
      <c r="I62" s="48"/>
      <c r="J62" s="48"/>
      <c r="K62" s="48"/>
      <c r="L62" s="48"/>
      <c r="M62" s="48"/>
      <c r="N62" s="48"/>
      <c r="O62" s="46"/>
      <c r="P62" s="48"/>
      <c r="Q62" s="68"/>
    </row>
    <row r="63" spans="2:17" ht="15.75" hidden="1">
      <c r="B63" s="49"/>
      <c r="E63" s="50"/>
      <c r="F63" s="48"/>
      <c r="G63" s="46"/>
      <c r="H63" s="48"/>
      <c r="I63" s="48"/>
      <c r="J63" s="48"/>
      <c r="K63" s="48"/>
      <c r="L63" s="48"/>
      <c r="M63" s="48"/>
      <c r="N63" s="48"/>
      <c r="O63" s="46"/>
      <c r="P63" s="48"/>
      <c r="Q63" s="68"/>
    </row>
    <row r="64" spans="2:17" ht="15.75" hidden="1">
      <c r="B64" s="49"/>
      <c r="E64" s="50"/>
      <c r="F64" s="48"/>
      <c r="G64" s="46"/>
      <c r="H64" s="48"/>
      <c r="I64" s="48"/>
      <c r="J64" s="48"/>
      <c r="K64" s="48"/>
      <c r="L64" s="48"/>
      <c r="M64" s="48"/>
      <c r="N64" s="48"/>
      <c r="O64" s="46"/>
      <c r="P64" s="48"/>
      <c r="Q64" s="68"/>
    </row>
    <row r="65" spans="2:17" ht="15.75" hidden="1">
      <c r="B65" s="49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  <c r="Q65" s="68"/>
    </row>
    <row r="66" spans="2:17" ht="15.75" hidden="1">
      <c r="B66" s="49"/>
      <c r="E66" s="50"/>
      <c r="F66" s="48"/>
      <c r="G66" s="46"/>
      <c r="H66" s="48"/>
      <c r="I66" s="48"/>
      <c r="J66" s="48"/>
      <c r="K66" s="48"/>
      <c r="L66" s="48"/>
      <c r="M66" s="48"/>
      <c r="N66" s="48"/>
      <c r="O66" s="46"/>
      <c r="P66" s="48"/>
      <c r="Q66" s="68"/>
    </row>
    <row r="67" spans="5:16" ht="15.75" hidden="1"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15.75" hidden="1">
      <c r="E68" s="50"/>
      <c r="F68" s="46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37"/>
      <c r="C69" s="37"/>
      <c r="D69" s="37"/>
      <c r="E69" s="50"/>
      <c r="F69" s="46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5:16" ht="15.75" hidden="1">
      <c r="E70" s="50"/>
      <c r="F70" s="46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49" t="s">
        <v>36</v>
      </c>
      <c r="C71" s="49"/>
      <c r="E71" s="50"/>
      <c r="F71" s="46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16</v>
      </c>
      <c r="E72" s="50"/>
      <c r="F72" s="51"/>
      <c r="G72" s="46"/>
      <c r="H72" s="51"/>
      <c r="I72" s="48"/>
      <c r="J72" s="51"/>
      <c r="K72" s="48"/>
      <c r="L72" s="48"/>
      <c r="M72" s="48"/>
      <c r="N72" s="51"/>
      <c r="O72" s="46"/>
      <c r="P72" s="51"/>
    </row>
    <row r="73" spans="2:16" ht="15.75" hidden="1">
      <c r="B73" s="52" t="s">
        <v>17</v>
      </c>
      <c r="C73" s="52"/>
      <c r="D73" s="52"/>
      <c r="E73" s="50"/>
      <c r="F73" s="48"/>
      <c r="G73" s="46"/>
      <c r="H73" s="48"/>
      <c r="I73" s="48"/>
      <c r="J73" s="48"/>
      <c r="K73" s="48"/>
      <c r="L73" s="48"/>
      <c r="M73" s="48"/>
      <c r="N73" s="48"/>
      <c r="O73" s="46"/>
      <c r="P73" s="48"/>
    </row>
    <row r="74" spans="2:16" ht="6" customHeight="1" hidden="1">
      <c r="B74" s="52"/>
      <c r="C74" s="52"/>
      <c r="D74" s="52"/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18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5:16" ht="3" customHeight="1" hidden="1"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19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2:16" ht="15.75" hidden="1">
      <c r="B78" s="6" t="s">
        <v>20</v>
      </c>
      <c r="E78" s="50"/>
      <c r="F78" s="48"/>
      <c r="G78" s="46"/>
      <c r="H78" s="46"/>
      <c r="I78" s="48"/>
      <c r="J78" s="46"/>
      <c r="K78" s="46"/>
      <c r="L78" s="46"/>
      <c r="M78" s="48"/>
      <c r="N78" s="46"/>
      <c r="O78" s="46"/>
      <c r="P78" s="46"/>
    </row>
    <row r="79" spans="2:16" ht="15.75" hidden="1">
      <c r="B79" s="6" t="s">
        <v>21</v>
      </c>
      <c r="E79" s="50"/>
      <c r="F79" s="48"/>
      <c r="G79" s="46"/>
      <c r="H79" s="46"/>
      <c r="I79" s="48"/>
      <c r="J79" s="46"/>
      <c r="K79" s="46"/>
      <c r="L79" s="46"/>
      <c r="M79" s="48"/>
      <c r="N79" s="46"/>
      <c r="O79" s="46"/>
      <c r="P79" s="46"/>
    </row>
    <row r="80" spans="2:16" ht="15.75" hidden="1">
      <c r="B80" s="6" t="s">
        <v>22</v>
      </c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23</v>
      </c>
      <c r="E81" s="50"/>
      <c r="F81" s="48"/>
      <c r="G81" s="46"/>
      <c r="H81" s="46"/>
      <c r="I81" s="48"/>
      <c r="J81" s="46"/>
      <c r="K81" s="46"/>
      <c r="L81" s="46"/>
      <c r="M81" s="48"/>
      <c r="N81" s="46"/>
      <c r="O81" s="46"/>
      <c r="P81" s="46"/>
    </row>
    <row r="82" spans="2:16" ht="15.75" hidden="1">
      <c r="B82" s="6" t="s">
        <v>24</v>
      </c>
      <c r="E82" s="50"/>
      <c r="F82" s="48"/>
      <c r="G82" s="46"/>
      <c r="H82" s="46"/>
      <c r="I82" s="48"/>
      <c r="J82" s="46"/>
      <c r="K82" s="46"/>
      <c r="L82" s="46"/>
      <c r="M82" s="48"/>
      <c r="N82" s="46"/>
      <c r="O82" s="46"/>
      <c r="P82" s="46"/>
    </row>
    <row r="83" spans="2:16" ht="15.75" hidden="1">
      <c r="B83" s="6" t="s">
        <v>25</v>
      </c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26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27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5:16" ht="15.75" hidden="1">
      <c r="E86" s="50"/>
      <c r="F86" s="51"/>
      <c r="G86" s="46"/>
      <c r="H86" s="51"/>
      <c r="I86" s="48"/>
      <c r="J86" s="51"/>
      <c r="K86" s="48"/>
      <c r="L86" s="48"/>
      <c r="M86" s="48"/>
      <c r="N86" s="51"/>
      <c r="O86" s="46"/>
      <c r="P86" s="51"/>
    </row>
    <row r="87" spans="2:16" ht="15.75" hidden="1">
      <c r="B87" s="49" t="s">
        <v>37</v>
      </c>
      <c r="C87" s="49"/>
      <c r="E87" s="50"/>
      <c r="F87" s="48"/>
      <c r="G87" s="46"/>
      <c r="H87" s="48"/>
      <c r="I87" s="48"/>
      <c r="J87" s="48"/>
      <c r="K87" s="48"/>
      <c r="L87" s="48"/>
      <c r="M87" s="48"/>
      <c r="N87" s="48"/>
      <c r="O87" s="46"/>
      <c r="P87" s="48"/>
    </row>
    <row r="88" spans="5:16" ht="5.25" customHeight="1" hidden="1"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16</v>
      </c>
      <c r="E89" s="50"/>
      <c r="F89" s="51"/>
      <c r="G89" s="46"/>
      <c r="H89" s="51"/>
      <c r="I89" s="48"/>
      <c r="J89" s="51"/>
      <c r="K89" s="48"/>
      <c r="L89" s="48"/>
      <c r="M89" s="48"/>
      <c r="N89" s="51"/>
      <c r="O89" s="46"/>
      <c r="P89" s="51"/>
    </row>
    <row r="90" spans="2:16" ht="15.75" hidden="1">
      <c r="B90" s="52" t="s">
        <v>17</v>
      </c>
      <c r="C90" s="52"/>
      <c r="D90" s="52"/>
      <c r="E90" s="50"/>
      <c r="F90" s="48"/>
      <c r="G90" s="46"/>
      <c r="H90" s="48"/>
      <c r="I90" s="48"/>
      <c r="J90" s="48"/>
      <c r="K90" s="48"/>
      <c r="L90" s="48"/>
      <c r="M90" s="48"/>
      <c r="N90" s="48"/>
      <c r="O90" s="46"/>
      <c r="P90" s="48"/>
    </row>
    <row r="91" spans="2:16" ht="15.75" hidden="1">
      <c r="B91" s="52"/>
      <c r="C91" s="52"/>
      <c r="D91" s="52"/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18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19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2:16" ht="15.75" hidden="1">
      <c r="B94" s="6" t="s">
        <v>20</v>
      </c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6" ht="15.75" hidden="1">
      <c r="B95" s="6" t="s">
        <v>21</v>
      </c>
      <c r="E95" s="50"/>
      <c r="F95" s="48"/>
      <c r="G95" s="46"/>
      <c r="H95" s="46"/>
      <c r="I95" s="48"/>
      <c r="J95" s="46"/>
      <c r="K95" s="46"/>
      <c r="L95" s="46"/>
      <c r="M95" s="48"/>
      <c r="N95" s="46"/>
      <c r="O95" s="46"/>
      <c r="P95" s="46"/>
    </row>
    <row r="96" spans="2:16" ht="15.75" hidden="1">
      <c r="B96" s="6" t="s">
        <v>22</v>
      </c>
      <c r="E96" s="50"/>
      <c r="F96" s="48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2:16" ht="15.75" hidden="1">
      <c r="B97" s="6" t="s">
        <v>23</v>
      </c>
      <c r="E97" s="50"/>
      <c r="F97" s="48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2:16" ht="15.75" hidden="1">
      <c r="B98" s="6" t="s">
        <v>24</v>
      </c>
      <c r="E98" s="50"/>
      <c r="F98" s="48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5.75" hidden="1">
      <c r="B99" s="6" t="s">
        <v>25</v>
      </c>
      <c r="E99" s="50"/>
      <c r="F99" s="48"/>
      <c r="G99" s="46"/>
      <c r="H99" s="46"/>
      <c r="I99" s="48"/>
      <c r="J99" s="46"/>
      <c r="K99" s="46"/>
      <c r="L99" s="46"/>
      <c r="M99" s="48"/>
      <c r="N99" s="46"/>
      <c r="O99" s="46"/>
      <c r="P99" s="46"/>
    </row>
    <row r="100" spans="2:16" ht="15.75" hidden="1">
      <c r="B100" s="6" t="s">
        <v>26</v>
      </c>
      <c r="E100" s="50"/>
      <c r="F100" s="48"/>
      <c r="G100" s="46"/>
      <c r="H100" s="46"/>
      <c r="I100" s="48"/>
      <c r="J100" s="46"/>
      <c r="K100" s="46"/>
      <c r="L100" s="46"/>
      <c r="M100" s="48"/>
      <c r="N100" s="46"/>
      <c r="O100" s="46"/>
      <c r="P100" s="46"/>
    </row>
    <row r="101" spans="2:16" ht="15.75" hidden="1">
      <c r="B101" s="6" t="s">
        <v>27</v>
      </c>
      <c r="E101" s="50"/>
      <c r="F101" s="48"/>
      <c r="G101" s="46"/>
      <c r="H101" s="46"/>
      <c r="I101" s="48"/>
      <c r="J101" s="46"/>
      <c r="K101" s="46"/>
      <c r="L101" s="46"/>
      <c r="M101" s="48"/>
      <c r="N101" s="46"/>
      <c r="O101" s="46"/>
      <c r="P101" s="46"/>
    </row>
    <row r="102" spans="5:16" ht="15.75" hidden="1">
      <c r="E102" s="50"/>
      <c r="F102" s="48"/>
      <c r="G102" s="46"/>
      <c r="H102" s="46"/>
      <c r="I102" s="48"/>
      <c r="J102" s="46"/>
      <c r="K102" s="46"/>
      <c r="L102" s="46"/>
      <c r="M102" s="48"/>
      <c r="N102" s="46"/>
      <c r="O102" s="46"/>
      <c r="P102" s="46"/>
    </row>
    <row r="103" spans="2:18" ht="16.5" hidden="1" thickBot="1">
      <c r="B103" s="49" t="s">
        <v>38</v>
      </c>
      <c r="C103" s="49"/>
      <c r="E103" s="50"/>
      <c r="F103" s="70"/>
      <c r="G103" s="46"/>
      <c r="H103" s="70"/>
      <c r="I103" s="48"/>
      <c r="J103" s="70"/>
      <c r="K103" s="48"/>
      <c r="L103" s="48"/>
      <c r="M103" s="48"/>
      <c r="N103" s="70"/>
      <c r="O103" s="46"/>
      <c r="P103" s="70"/>
      <c r="Q103" s="41"/>
      <c r="R103" s="41"/>
    </row>
    <row r="104" spans="5:16" ht="15.75" hidden="1">
      <c r="E104" s="50"/>
      <c r="F104" s="46"/>
      <c r="G104" s="46"/>
      <c r="H104" s="46"/>
      <c r="I104" s="48"/>
      <c r="J104" s="46"/>
      <c r="K104" s="46"/>
      <c r="L104" s="46"/>
      <c r="M104" s="48"/>
      <c r="N104" s="46"/>
      <c r="O104" s="46"/>
      <c r="P104" s="46"/>
    </row>
    <row r="105" spans="6:16" ht="15.75" hidden="1">
      <c r="F105" s="46"/>
      <c r="G105" s="46"/>
      <c r="H105" s="46"/>
      <c r="I105" s="48"/>
      <c r="J105" s="46"/>
      <c r="K105" s="46"/>
      <c r="L105" s="46"/>
      <c r="M105" s="48"/>
      <c r="N105" s="46"/>
      <c r="O105" s="46"/>
      <c r="P105" s="46"/>
    </row>
    <row r="106" spans="6:16" ht="15.75" hidden="1">
      <c r="F106" s="46"/>
      <c r="G106" s="46"/>
      <c r="H106" s="46"/>
      <c r="I106" s="48"/>
      <c r="J106" s="46"/>
      <c r="K106" s="46"/>
      <c r="L106" s="46"/>
      <c r="M106" s="48"/>
      <c r="N106" s="46"/>
      <c r="O106" s="46"/>
      <c r="P106" s="46"/>
    </row>
    <row r="107" spans="2:16" ht="19.5">
      <c r="B107" s="53" t="s">
        <v>117</v>
      </c>
      <c r="E107" s="50"/>
      <c r="F107" s="54">
        <v>99305</v>
      </c>
      <c r="G107" s="55"/>
      <c r="H107" s="54">
        <v>0</v>
      </c>
      <c r="I107" s="54"/>
      <c r="J107" s="54">
        <v>196</v>
      </c>
      <c r="K107" s="54"/>
      <c r="L107" s="54">
        <v>-12697</v>
      </c>
      <c r="M107" s="54"/>
      <c r="N107" s="54">
        <v>150403</v>
      </c>
      <c r="O107" s="55"/>
      <c r="P107" s="54">
        <f>SUM(F107,H107,J107,N107,L107)</f>
        <v>237207</v>
      </c>
    </row>
    <row r="108" spans="2:16" ht="18.75">
      <c r="B108" s="56" t="s">
        <v>28</v>
      </c>
      <c r="E108" s="50"/>
      <c r="F108" s="57"/>
      <c r="G108" s="55"/>
      <c r="H108" s="57"/>
      <c r="I108" s="54"/>
      <c r="J108" s="57">
        <v>0</v>
      </c>
      <c r="K108" s="54"/>
      <c r="L108" s="57"/>
      <c r="M108" s="54"/>
      <c r="N108" s="57">
        <v>0</v>
      </c>
      <c r="O108" s="55"/>
      <c r="P108" s="57">
        <f>SUM(F108,H108,J108,N108,L108)</f>
        <v>0</v>
      </c>
    </row>
    <row r="109" spans="2:16" ht="19.5">
      <c r="B109" s="53" t="s">
        <v>17</v>
      </c>
      <c r="E109" s="50"/>
      <c r="F109" s="54">
        <f>SUM(F107:F108)</f>
        <v>99305</v>
      </c>
      <c r="G109" s="55"/>
      <c r="H109" s="54">
        <f>SUM(H107:H108)</f>
        <v>0</v>
      </c>
      <c r="I109" s="55"/>
      <c r="J109" s="54">
        <f>SUM(J107:J108)</f>
        <v>196</v>
      </c>
      <c r="K109" s="54"/>
      <c r="L109" s="54">
        <f>SUM(L107:L108)</f>
        <v>-12697</v>
      </c>
      <c r="M109" s="55"/>
      <c r="N109" s="54">
        <f>SUM(N107:N108)</f>
        <v>150403</v>
      </c>
      <c r="O109" s="55"/>
      <c r="P109" s="54">
        <f>SUM(P107:P108)</f>
        <v>237207</v>
      </c>
    </row>
    <row r="110" spans="2:16" ht="19.5">
      <c r="B110" s="53"/>
      <c r="E110" s="50"/>
      <c r="F110" s="54"/>
      <c r="G110" s="55"/>
      <c r="H110" s="54"/>
      <c r="I110" s="55"/>
      <c r="J110" s="54"/>
      <c r="K110" s="54"/>
      <c r="L110" s="54"/>
      <c r="M110" s="55"/>
      <c r="N110" s="54"/>
      <c r="O110" s="55"/>
      <c r="P110" s="54"/>
    </row>
    <row r="111" spans="2:16" ht="18.75">
      <c r="B111" s="56" t="s">
        <v>29</v>
      </c>
      <c r="E111" s="50"/>
      <c r="F111" s="54"/>
      <c r="G111" s="55"/>
      <c r="H111" s="54"/>
      <c r="I111" s="55"/>
      <c r="J111" s="54"/>
      <c r="K111" s="54"/>
      <c r="L111" s="54"/>
      <c r="M111" s="55"/>
      <c r="N111" s="54"/>
      <c r="O111" s="55"/>
      <c r="P111" s="54"/>
    </row>
    <row r="112" spans="2:16" ht="18.75">
      <c r="B112" s="56" t="s">
        <v>30</v>
      </c>
      <c r="C112" s="58"/>
      <c r="D112" s="58"/>
      <c r="E112" s="58"/>
      <c r="F112" s="59">
        <v>0</v>
      </c>
      <c r="G112" s="59"/>
      <c r="H112" s="59">
        <v>0</v>
      </c>
      <c r="I112" s="59"/>
      <c r="J112" s="59">
        <v>0</v>
      </c>
      <c r="K112" s="59"/>
      <c r="L112" s="59"/>
      <c r="M112" s="59"/>
      <c r="N112" s="60">
        <v>0</v>
      </c>
      <c r="O112" s="60"/>
      <c r="P112" s="54">
        <f>SUM(F112,H112,J112,N112,L112)</f>
        <v>0</v>
      </c>
    </row>
    <row r="113" spans="2:16" ht="18.75">
      <c r="B113" s="56"/>
      <c r="C113" s="58"/>
      <c r="D113" s="58"/>
      <c r="E113" s="58"/>
      <c r="F113" s="59"/>
      <c r="G113" s="59"/>
      <c r="H113" s="59"/>
      <c r="I113" s="59"/>
      <c r="J113" s="59"/>
      <c r="K113" s="59"/>
      <c r="L113" s="59"/>
      <c r="M113" s="59"/>
      <c r="N113" s="60"/>
      <c r="O113" s="60"/>
      <c r="P113" s="54"/>
    </row>
    <row r="114" spans="2:16" ht="19.5">
      <c r="B114" s="61" t="s">
        <v>31</v>
      </c>
      <c r="C114" s="58"/>
      <c r="D114" s="58"/>
      <c r="E114" s="58"/>
      <c r="F114" s="59"/>
      <c r="G114" s="59"/>
      <c r="H114" s="59"/>
      <c r="I114" s="59"/>
      <c r="J114" s="59"/>
      <c r="K114" s="59"/>
      <c r="L114" s="59"/>
      <c r="M114" s="59"/>
      <c r="N114" s="60"/>
      <c r="O114" s="60"/>
      <c r="P114" s="54"/>
    </row>
    <row r="115" spans="2:16" ht="19.5">
      <c r="B115" s="62" t="s">
        <v>32</v>
      </c>
      <c r="C115" s="58"/>
      <c r="D115" s="58"/>
      <c r="E115" s="58"/>
      <c r="F115" s="59"/>
      <c r="G115" s="59"/>
      <c r="H115" s="59"/>
      <c r="I115" s="59"/>
      <c r="J115" s="59"/>
      <c r="K115" s="59"/>
      <c r="L115" s="59"/>
      <c r="M115" s="59"/>
      <c r="N115" s="60"/>
      <c r="O115" s="60"/>
      <c r="P115" s="54"/>
    </row>
    <row r="116" spans="2:16" ht="18.75">
      <c r="B116" s="56"/>
      <c r="C116" s="58"/>
      <c r="D116" s="58"/>
      <c r="E116" s="58"/>
      <c r="F116" s="59"/>
      <c r="G116" s="59"/>
      <c r="H116" s="59"/>
      <c r="I116" s="59"/>
      <c r="J116" s="59"/>
      <c r="K116" s="59"/>
      <c r="L116" s="59"/>
      <c r="M116" s="59"/>
      <c r="N116" s="60"/>
      <c r="O116" s="60"/>
      <c r="P116" s="54"/>
    </row>
    <row r="117" spans="2:16" ht="18.75">
      <c r="B117" s="56" t="s">
        <v>33</v>
      </c>
      <c r="C117" s="58"/>
      <c r="D117" s="58"/>
      <c r="E117" s="58"/>
      <c r="F117" s="59"/>
      <c r="G117" s="59"/>
      <c r="H117" s="59"/>
      <c r="I117" s="59"/>
      <c r="J117" s="59"/>
      <c r="K117" s="59"/>
      <c r="L117" s="59"/>
      <c r="M117" s="59"/>
      <c r="N117" s="60"/>
      <c r="O117" s="60"/>
      <c r="P117" s="54"/>
    </row>
    <row r="118" spans="2:16" ht="18.75">
      <c r="B118" s="63" t="s">
        <v>34</v>
      </c>
      <c r="C118" s="58"/>
      <c r="D118" s="58"/>
      <c r="E118" s="58"/>
      <c r="F118" s="59"/>
      <c r="G118" s="59"/>
      <c r="H118" s="59"/>
      <c r="I118" s="59"/>
      <c r="J118" s="59"/>
      <c r="K118" s="59"/>
      <c r="L118" s="59">
        <v>-1807</v>
      </c>
      <c r="M118" s="59"/>
      <c r="N118" s="60"/>
      <c r="O118" s="60"/>
      <c r="P118" s="54">
        <f>SUM(F118,H118,J118,N118,L118)</f>
        <v>-1807</v>
      </c>
    </row>
    <row r="119" spans="2:16" ht="18.75">
      <c r="B119" s="56"/>
      <c r="C119" s="64"/>
      <c r="D119" s="58"/>
      <c r="E119" s="58"/>
      <c r="F119" s="59"/>
      <c r="G119" s="59"/>
      <c r="H119" s="59"/>
      <c r="I119" s="59"/>
      <c r="J119" s="59"/>
      <c r="K119" s="59"/>
      <c r="L119" s="59"/>
      <c r="M119" s="59"/>
      <c r="N119" s="60"/>
      <c r="O119" s="60"/>
      <c r="P119" s="60"/>
    </row>
    <row r="120" spans="2:16" ht="18.75">
      <c r="B120" s="65" t="s">
        <v>35</v>
      </c>
      <c r="E120" s="50"/>
      <c r="F120" s="54">
        <v>0</v>
      </c>
      <c r="G120" s="55"/>
      <c r="H120" s="54"/>
      <c r="I120" s="54"/>
      <c r="J120" s="54">
        <v>0</v>
      </c>
      <c r="K120" s="54"/>
      <c r="L120" s="54"/>
      <c r="M120" s="54"/>
      <c r="N120" s="54">
        <v>10374</v>
      </c>
      <c r="O120" s="55"/>
      <c r="P120" s="54">
        <f>SUM(F120,H120,J120,N120,L120)</f>
        <v>10374</v>
      </c>
    </row>
    <row r="121" spans="2:16" ht="18.75">
      <c r="B121" s="25"/>
      <c r="E121" s="50"/>
      <c r="F121" s="54"/>
      <c r="G121" s="55"/>
      <c r="H121" s="54"/>
      <c r="I121" s="54"/>
      <c r="J121" s="54"/>
      <c r="K121" s="54"/>
      <c r="L121" s="54"/>
      <c r="M121" s="54"/>
      <c r="N121" s="54"/>
      <c r="O121" s="55"/>
      <c r="P121" s="54"/>
    </row>
    <row r="122" spans="2:16" ht="18.75">
      <c r="B122" s="65" t="s">
        <v>27</v>
      </c>
      <c r="E122" s="50"/>
      <c r="F122" s="54">
        <v>0</v>
      </c>
      <c r="G122" s="55"/>
      <c r="H122" s="54"/>
      <c r="I122" s="54"/>
      <c r="J122" s="54">
        <v>0</v>
      </c>
      <c r="K122" s="54"/>
      <c r="L122" s="54"/>
      <c r="M122" s="54"/>
      <c r="N122" s="54">
        <v>0</v>
      </c>
      <c r="O122" s="55"/>
      <c r="P122" s="54">
        <f>SUM(F122,H122,J122,N122,L122)</f>
        <v>0</v>
      </c>
    </row>
    <row r="123" spans="2:16" ht="19.5">
      <c r="B123" s="61"/>
      <c r="E123" s="50"/>
      <c r="F123" s="54"/>
      <c r="G123" s="55"/>
      <c r="H123" s="54"/>
      <c r="I123" s="54"/>
      <c r="J123" s="54"/>
      <c r="K123" s="54"/>
      <c r="L123" s="54"/>
      <c r="M123" s="54"/>
      <c r="N123" s="54"/>
      <c r="O123" s="55"/>
      <c r="P123" s="54"/>
    </row>
    <row r="124" spans="2:16" ht="20.25" thickBot="1">
      <c r="B124" s="61" t="s">
        <v>125</v>
      </c>
      <c r="E124" s="50"/>
      <c r="F124" s="66">
        <f>SUM(F109:F122)</f>
        <v>99305</v>
      </c>
      <c r="G124" s="55"/>
      <c r="H124" s="66">
        <f>SUM(H109:H122)</f>
        <v>0</v>
      </c>
      <c r="I124" s="55"/>
      <c r="J124" s="66">
        <f>SUM(J109:J122)</f>
        <v>196</v>
      </c>
      <c r="K124" s="54"/>
      <c r="L124" s="66">
        <f>SUM(L109:L122)</f>
        <v>-14504</v>
      </c>
      <c r="M124" s="55"/>
      <c r="N124" s="66">
        <f>SUM(N109:N122)</f>
        <v>160777</v>
      </c>
      <c r="O124" s="55"/>
      <c r="P124" s="66">
        <f>SUM(P109:P122)</f>
        <v>245774</v>
      </c>
    </row>
    <row r="125" spans="2:16" ht="16.5" thickTop="1">
      <c r="B125" s="49"/>
      <c r="E125" s="50"/>
      <c r="F125" s="48"/>
      <c r="G125" s="46"/>
      <c r="H125" s="48"/>
      <c r="I125" s="48"/>
      <c r="J125" s="48"/>
      <c r="K125" s="48"/>
      <c r="L125" s="48"/>
      <c r="M125" s="48"/>
      <c r="N125" s="48"/>
      <c r="O125" s="46"/>
      <c r="P125" s="48"/>
    </row>
    <row r="129" spans="2:17" ht="15.75">
      <c r="B129" s="160" t="s">
        <v>115</v>
      </c>
      <c r="C129" s="160"/>
      <c r="D129" s="160"/>
      <c r="E129" s="160"/>
      <c r="F129" s="160"/>
      <c r="G129" s="160"/>
      <c r="H129" s="160"/>
      <c r="I129" s="160"/>
      <c r="J129" s="160"/>
      <c r="K129" s="160"/>
      <c r="L129" s="160"/>
      <c r="M129" s="160"/>
      <c r="N129" s="160"/>
      <c r="O129" s="160"/>
      <c r="P129" s="160"/>
      <c r="Q129" s="141"/>
    </row>
    <row r="130" spans="1:17" ht="15.75">
      <c r="A130" s="6" t="s">
        <v>116</v>
      </c>
      <c r="B130" s="160" t="s">
        <v>126</v>
      </c>
      <c r="C130" s="160"/>
      <c r="D130" s="160"/>
      <c r="E130" s="160"/>
      <c r="F130" s="160"/>
      <c r="G130" s="160"/>
      <c r="H130" s="160"/>
      <c r="I130" s="160"/>
      <c r="J130" s="160"/>
      <c r="K130" s="160"/>
      <c r="L130" s="160"/>
      <c r="M130" s="160"/>
      <c r="N130" s="160"/>
      <c r="O130" s="160"/>
      <c r="P130" s="160"/>
      <c r="Q130" s="160"/>
    </row>
    <row r="131" spans="2:17" ht="15.75"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  <c r="M131" s="159"/>
      <c r="N131" s="159"/>
      <c r="O131" s="159"/>
      <c r="P131" s="159"/>
      <c r="Q131" s="159"/>
    </row>
  </sheetData>
  <mergeCells count="3">
    <mergeCell ref="B131:Q131"/>
    <mergeCell ref="B130:Q130"/>
    <mergeCell ref="B129:P129"/>
  </mergeCells>
  <printOptions/>
  <pageMargins left="0.75" right="0.75" top="0.52" bottom="1" header="0.5" footer="0.5"/>
  <pageSetup horizontalDpi="300" verticalDpi="300" orientation="portrait" scale="67" r:id="rId1"/>
  <headerFooter alignWithMargins="0">
    <oddFooter>&amp;R&amp;12 4-23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53"/>
  <sheetViews>
    <sheetView view="pageBreakPreview" zoomScale="60" workbookViewId="0" topLeftCell="A1">
      <selection activeCell="L28" sqref="L28"/>
    </sheetView>
  </sheetViews>
  <sheetFormatPr defaultColWidth="9.140625" defaultRowHeight="12.75"/>
  <cols>
    <col min="1" max="1" width="9.140625" style="73" customWidth="1"/>
    <col min="2" max="2" width="40.7109375" style="73" customWidth="1"/>
    <col min="3" max="3" width="1.421875" style="73" customWidth="1"/>
    <col min="4" max="4" width="11.8515625" style="73" customWidth="1"/>
    <col min="5" max="5" width="0.9921875" style="73" customWidth="1"/>
    <col min="6" max="6" width="11.421875" style="73" customWidth="1"/>
    <col min="7" max="7" width="0.9921875" style="73" customWidth="1"/>
    <col min="8" max="8" width="12.140625" style="73" customWidth="1"/>
    <col min="9" max="9" width="0.85546875" style="73" customWidth="1"/>
    <col min="10" max="10" width="12.28125" style="73" customWidth="1"/>
    <col min="11" max="16384" width="9.140625" style="73" customWidth="1"/>
  </cols>
  <sheetData>
    <row r="1" spans="2:5" ht="22.5">
      <c r="B1" s="71" t="s">
        <v>39</v>
      </c>
      <c r="C1" s="72"/>
      <c r="D1" s="72"/>
      <c r="E1" s="72"/>
    </row>
    <row r="2" spans="2:6" ht="20.25">
      <c r="B2" s="74" t="s">
        <v>40</v>
      </c>
      <c r="C2" s="75"/>
      <c r="D2" s="75"/>
      <c r="E2" s="75"/>
      <c r="F2" s="16"/>
    </row>
    <row r="3" spans="2:6" ht="20.25">
      <c r="B3" s="74" t="s">
        <v>41</v>
      </c>
      <c r="C3" s="76"/>
      <c r="D3" s="76"/>
      <c r="E3" s="76"/>
      <c r="F3" s="16"/>
    </row>
    <row r="4" spans="2:6" ht="20.25">
      <c r="B4" s="77"/>
      <c r="C4" s="77"/>
      <c r="D4" s="77"/>
      <c r="E4" s="77"/>
      <c r="F4" s="16"/>
    </row>
    <row r="5" spans="2:6" ht="22.5">
      <c r="B5" s="78" t="s">
        <v>110</v>
      </c>
      <c r="C5" s="22"/>
      <c r="D5" s="22"/>
      <c r="E5" s="22"/>
      <c r="F5" s="16"/>
    </row>
    <row r="6" ht="22.5">
      <c r="B6" s="78" t="s">
        <v>122</v>
      </c>
    </row>
    <row r="7" ht="12.75">
      <c r="B7" s="73" t="s">
        <v>42</v>
      </c>
    </row>
    <row r="9" spans="4:10" ht="18.75">
      <c r="D9" s="161" t="s">
        <v>43</v>
      </c>
      <c r="E9" s="161"/>
      <c r="F9" s="161"/>
      <c r="G9" s="25"/>
      <c r="H9" s="161" t="str">
        <f>D9</f>
        <v>3 months ended</v>
      </c>
      <c r="I9" s="161"/>
      <c r="J9" s="161"/>
    </row>
    <row r="10" spans="4:10" ht="18.75">
      <c r="D10" s="162" t="s">
        <v>127</v>
      </c>
      <c r="E10" s="161"/>
      <c r="F10" s="161"/>
      <c r="H10" s="162" t="str">
        <f>D10</f>
        <v>30 June</v>
      </c>
      <c r="I10" s="161"/>
      <c r="J10" s="161"/>
    </row>
    <row r="11" spans="4:10" ht="18.75">
      <c r="D11" s="79">
        <v>2009</v>
      </c>
      <c r="E11" s="79"/>
      <c r="F11" s="79">
        <v>2008</v>
      </c>
      <c r="G11" s="79"/>
      <c r="H11" s="79">
        <f>D11</f>
        <v>2009</v>
      </c>
      <c r="I11" s="79"/>
      <c r="J11" s="79">
        <f>F11</f>
        <v>2008</v>
      </c>
    </row>
    <row r="12" spans="4:10" ht="18.75">
      <c r="D12" s="79" t="s">
        <v>44</v>
      </c>
      <c r="E12" s="79"/>
      <c r="F12" s="79" t="s">
        <v>44</v>
      </c>
      <c r="G12" s="79"/>
      <c r="H12" s="79" t="s">
        <v>44</v>
      </c>
      <c r="I12" s="79"/>
      <c r="J12" s="79" t="s">
        <v>44</v>
      </c>
    </row>
    <row r="13" spans="2:10" ht="18.75">
      <c r="B13" s="80" t="s">
        <v>45</v>
      </c>
      <c r="D13" s="81">
        <v>193866</v>
      </c>
      <c r="E13" s="81"/>
      <c r="F13" s="81">
        <v>218334</v>
      </c>
      <c r="G13" s="81"/>
      <c r="H13" s="81">
        <v>193866</v>
      </c>
      <c r="I13" s="81"/>
      <c r="J13" s="81">
        <v>218334</v>
      </c>
    </row>
    <row r="14" spans="2:10" ht="18.75">
      <c r="B14" s="25" t="s">
        <v>46</v>
      </c>
      <c r="D14" s="82">
        <v>-176553</v>
      </c>
      <c r="E14" s="81"/>
      <c r="F14" s="82">
        <v>-197472</v>
      </c>
      <c r="G14" s="81"/>
      <c r="H14" s="82">
        <v>-176553</v>
      </c>
      <c r="I14" s="81"/>
      <c r="J14" s="82">
        <v>-197472</v>
      </c>
    </row>
    <row r="15" spans="2:10" ht="18.75">
      <c r="B15" s="80" t="s">
        <v>47</v>
      </c>
      <c r="D15" s="81">
        <f>D13+D14</f>
        <v>17313</v>
      </c>
      <c r="E15" s="81"/>
      <c r="F15" s="81">
        <f>F13+F14</f>
        <v>20862</v>
      </c>
      <c r="G15" s="81"/>
      <c r="H15" s="81">
        <f>H13+H14</f>
        <v>17313</v>
      </c>
      <c r="I15" s="81"/>
      <c r="J15" s="81">
        <f>J13+J14</f>
        <v>20862</v>
      </c>
    </row>
    <row r="16" spans="2:10" ht="18.75">
      <c r="B16" s="80"/>
      <c r="D16" s="81"/>
      <c r="E16" s="81"/>
      <c r="F16" s="81"/>
      <c r="G16" s="81"/>
      <c r="H16" s="81"/>
      <c r="I16" s="81"/>
      <c r="J16" s="81"/>
    </row>
    <row r="17" spans="2:10" ht="18.75">
      <c r="B17" s="25" t="s">
        <v>103</v>
      </c>
      <c r="D17" s="81">
        <v>1191</v>
      </c>
      <c r="E17" s="81"/>
      <c r="F17" s="81">
        <v>2561</v>
      </c>
      <c r="G17" s="81"/>
      <c r="H17" s="81">
        <v>1191</v>
      </c>
      <c r="I17" s="81"/>
      <c r="J17" s="81">
        <v>2561</v>
      </c>
    </row>
    <row r="18" spans="2:10" ht="18.75">
      <c r="B18" s="25" t="s">
        <v>104</v>
      </c>
      <c r="D18" s="81">
        <v>-1994</v>
      </c>
      <c r="E18" s="81"/>
      <c r="F18" s="86">
        <v>-3691</v>
      </c>
      <c r="G18" s="81"/>
      <c r="H18" s="81">
        <v>-1994</v>
      </c>
      <c r="I18" s="81"/>
      <c r="J18" s="86">
        <v>-3691</v>
      </c>
    </row>
    <row r="19" spans="2:10" ht="18.75">
      <c r="B19" s="25" t="s">
        <v>105</v>
      </c>
      <c r="D19" s="81">
        <v>-2479</v>
      </c>
      <c r="E19" s="81"/>
      <c r="F19" s="86">
        <v>-2755</v>
      </c>
      <c r="G19" s="81"/>
      <c r="H19" s="81">
        <v>-2479</v>
      </c>
      <c r="I19" s="81"/>
      <c r="J19" s="86">
        <v>-2755</v>
      </c>
    </row>
    <row r="20" spans="2:10" ht="18.75">
      <c r="B20" s="25" t="s">
        <v>106</v>
      </c>
      <c r="D20" s="81">
        <v>-1460</v>
      </c>
      <c r="E20" s="81"/>
      <c r="F20" s="82">
        <v>-2496</v>
      </c>
      <c r="G20" s="81"/>
      <c r="H20" s="82">
        <v>-1460</v>
      </c>
      <c r="I20" s="81"/>
      <c r="J20" s="82">
        <v>-2496</v>
      </c>
    </row>
    <row r="21" spans="2:10" ht="18.75">
      <c r="B21" s="80" t="s">
        <v>107</v>
      </c>
      <c r="D21" s="142">
        <f>D15+D18+D17+D19+D20</f>
        <v>12571</v>
      </c>
      <c r="E21" s="81"/>
      <c r="F21" s="142">
        <f>F15+F18+F17+F19+F20</f>
        <v>14481</v>
      </c>
      <c r="G21" s="81"/>
      <c r="H21" s="81">
        <f>H15+H18+H17+H19+H20</f>
        <v>12571</v>
      </c>
      <c r="I21" s="81"/>
      <c r="J21" s="81">
        <f>J15+J18+J17+J19+J20</f>
        <v>14481</v>
      </c>
    </row>
    <row r="22" spans="2:10" ht="18.75">
      <c r="B22" s="25" t="s">
        <v>108</v>
      </c>
      <c r="D22" s="82">
        <v>-552</v>
      </c>
      <c r="E22" s="81"/>
      <c r="F22" s="82">
        <v>-849</v>
      </c>
      <c r="G22" s="81"/>
      <c r="H22" s="82">
        <v>-552</v>
      </c>
      <c r="I22" s="81"/>
      <c r="J22" s="82">
        <v>-849</v>
      </c>
    </row>
    <row r="23" spans="2:10" ht="18.75">
      <c r="B23" s="80" t="s">
        <v>48</v>
      </c>
      <c r="D23" s="81">
        <f>D21+D22</f>
        <v>12019</v>
      </c>
      <c r="E23" s="81"/>
      <c r="F23" s="81">
        <f>F21+F22</f>
        <v>13632</v>
      </c>
      <c r="G23" s="81"/>
      <c r="H23" s="81">
        <f>H21+H22</f>
        <v>12019</v>
      </c>
      <c r="I23" s="81"/>
      <c r="J23" s="81">
        <f>J21+J22</f>
        <v>13632</v>
      </c>
    </row>
    <row r="24" spans="2:10" ht="18.75">
      <c r="B24" s="25" t="s">
        <v>49</v>
      </c>
      <c r="D24" s="81">
        <v>-2117</v>
      </c>
      <c r="E24" s="81"/>
      <c r="F24" s="81">
        <v>-3258</v>
      </c>
      <c r="G24" s="81"/>
      <c r="H24" s="81">
        <v>-2117</v>
      </c>
      <c r="I24" s="81"/>
      <c r="J24" s="81">
        <v>-3258</v>
      </c>
    </row>
    <row r="25" spans="2:10" ht="19.5" thickBot="1">
      <c r="B25" s="80" t="s">
        <v>35</v>
      </c>
      <c r="D25" s="83">
        <f>D23+D24</f>
        <v>9902</v>
      </c>
      <c r="E25" s="81"/>
      <c r="F25" s="83">
        <f>F23+F24</f>
        <v>10374</v>
      </c>
      <c r="G25" s="81"/>
      <c r="H25" s="83">
        <f>H23+H24</f>
        <v>9902</v>
      </c>
      <c r="I25" s="81"/>
      <c r="J25" s="83">
        <f>J23+J24</f>
        <v>10374</v>
      </c>
    </row>
    <row r="26" spans="2:10" ht="19.5" thickTop="1">
      <c r="B26" s="80"/>
      <c r="D26" s="86"/>
      <c r="E26" s="81"/>
      <c r="F26" s="86"/>
      <c r="G26" s="81"/>
      <c r="H26" s="86"/>
      <c r="I26" s="81"/>
      <c r="J26" s="86"/>
    </row>
    <row r="27" spans="2:10" ht="18.75">
      <c r="B27" s="80" t="s">
        <v>109</v>
      </c>
      <c r="D27" s="86"/>
      <c r="E27" s="81"/>
      <c r="F27" s="86"/>
      <c r="G27" s="86"/>
      <c r="H27" s="86"/>
      <c r="I27" s="86"/>
      <c r="J27" s="86"/>
    </row>
    <row r="28" spans="2:10" ht="19.5" thickBot="1">
      <c r="B28" s="25" t="s">
        <v>50</v>
      </c>
      <c r="D28" s="116">
        <f>D$25/(99304.72)*100</f>
        <v>9.971328653864589</v>
      </c>
      <c r="E28" s="81"/>
      <c r="F28" s="116">
        <f>F$25/(99304.72)*100</f>
        <v>10.446633352372373</v>
      </c>
      <c r="G28" s="81"/>
      <c r="H28" s="116">
        <f>H$25/(99304.72)*100</f>
        <v>9.971328653864589</v>
      </c>
      <c r="I28" s="81"/>
      <c r="J28" s="116">
        <f>J$25/(99304.72)*100</f>
        <v>10.446633352372373</v>
      </c>
    </row>
    <row r="29" spans="2:10" ht="20.25" thickBot="1" thickTop="1">
      <c r="B29" s="25" t="s">
        <v>51</v>
      </c>
      <c r="D29" s="88" t="s">
        <v>82</v>
      </c>
      <c r="E29" s="81"/>
      <c r="F29" s="84">
        <v>0</v>
      </c>
      <c r="G29" s="81"/>
      <c r="H29" s="84">
        <v>0</v>
      </c>
      <c r="I29" s="81"/>
      <c r="J29" s="84">
        <v>0</v>
      </c>
    </row>
    <row r="30" ht="13.5" thickTop="1"/>
    <row r="33" spans="2:10" ht="12.75">
      <c r="B33" s="163"/>
      <c r="C33" s="163"/>
      <c r="D33" s="163"/>
      <c r="E33" s="163"/>
      <c r="F33" s="163"/>
      <c r="G33" s="163"/>
      <c r="H33" s="163"/>
      <c r="I33" s="163"/>
      <c r="J33" s="163"/>
    </row>
    <row r="34" spans="2:10" ht="12.75">
      <c r="B34" s="163"/>
      <c r="C34" s="163"/>
      <c r="D34" s="163"/>
      <c r="E34" s="163"/>
      <c r="F34" s="163"/>
      <c r="G34" s="163"/>
      <c r="H34" s="163"/>
      <c r="I34" s="163"/>
      <c r="J34" s="163"/>
    </row>
    <row r="37" spans="2:10" ht="12.75">
      <c r="B37" s="163"/>
      <c r="C37" s="163"/>
      <c r="D37" s="163"/>
      <c r="E37" s="163"/>
      <c r="F37" s="163"/>
      <c r="G37" s="163"/>
      <c r="H37" s="163"/>
      <c r="I37" s="163"/>
      <c r="J37" s="163"/>
    </row>
    <row r="38" spans="2:10" ht="12.75">
      <c r="B38" s="163"/>
      <c r="C38" s="163"/>
      <c r="D38" s="163"/>
      <c r="E38" s="163"/>
      <c r="F38" s="163"/>
      <c r="G38" s="163"/>
      <c r="H38" s="163"/>
      <c r="I38" s="163"/>
      <c r="J38" s="163"/>
    </row>
    <row r="43" spans="2:10" ht="12.75">
      <c r="B43" s="163"/>
      <c r="C43" s="163"/>
      <c r="D43" s="163"/>
      <c r="E43" s="163"/>
      <c r="F43" s="163"/>
      <c r="G43" s="163"/>
      <c r="H43" s="163"/>
      <c r="I43" s="163"/>
      <c r="J43" s="163"/>
    </row>
    <row r="44" spans="2:10" ht="12.75">
      <c r="B44" s="163"/>
      <c r="C44" s="163"/>
      <c r="D44" s="163"/>
      <c r="E44" s="163"/>
      <c r="F44" s="163"/>
      <c r="G44" s="163"/>
      <c r="H44" s="163"/>
      <c r="I44" s="163"/>
      <c r="J44" s="163"/>
    </row>
    <row r="45" spans="2:10" ht="12.75">
      <c r="B45" s="163" t="s">
        <v>112</v>
      </c>
      <c r="C45" s="163"/>
      <c r="D45" s="163"/>
      <c r="E45" s="163"/>
      <c r="F45" s="163"/>
      <c r="G45" s="163"/>
      <c r="H45" s="163"/>
      <c r="I45" s="163"/>
      <c r="J45" s="163"/>
    </row>
    <row r="46" spans="2:10" ht="12.75">
      <c r="B46" s="163" t="s">
        <v>128</v>
      </c>
      <c r="C46" s="163"/>
      <c r="D46" s="163"/>
      <c r="E46" s="163"/>
      <c r="F46" s="163"/>
      <c r="G46" s="163"/>
      <c r="H46" s="163"/>
      <c r="I46" s="163"/>
      <c r="J46" s="163"/>
    </row>
    <row r="47" spans="2:10" ht="12.75">
      <c r="B47" s="163"/>
      <c r="C47" s="163"/>
      <c r="D47" s="163"/>
      <c r="E47" s="163"/>
      <c r="F47" s="163"/>
      <c r="G47" s="163"/>
      <c r="H47" s="163"/>
      <c r="I47" s="163"/>
      <c r="J47" s="163"/>
    </row>
    <row r="48" spans="2:10" ht="12.75">
      <c r="B48" s="163"/>
      <c r="C48" s="163"/>
      <c r="D48" s="163"/>
      <c r="E48" s="163"/>
      <c r="F48" s="163"/>
      <c r="G48" s="163"/>
      <c r="H48" s="163"/>
      <c r="I48" s="163"/>
      <c r="J48" s="163"/>
    </row>
    <row r="52" spans="2:10" ht="12.75">
      <c r="B52" s="163" t="s">
        <v>112</v>
      </c>
      <c r="C52" s="163"/>
      <c r="D52" s="163"/>
      <c r="E52" s="163"/>
      <c r="F52" s="163"/>
      <c r="G52" s="163"/>
      <c r="H52" s="163"/>
      <c r="I52" s="163"/>
      <c r="J52" s="163"/>
    </row>
    <row r="53" spans="2:10" ht="12.75">
      <c r="B53" s="163" t="s">
        <v>129</v>
      </c>
      <c r="C53" s="163"/>
      <c r="D53" s="163"/>
      <c r="E53" s="163"/>
      <c r="F53" s="163"/>
      <c r="G53" s="163"/>
      <c r="H53" s="163"/>
      <c r="I53" s="163"/>
      <c r="J53" s="163"/>
    </row>
  </sheetData>
  <mergeCells count="16">
    <mergeCell ref="B52:J52"/>
    <mergeCell ref="B53:J53"/>
    <mergeCell ref="B43:J43"/>
    <mergeCell ref="B44:J44"/>
    <mergeCell ref="B47:J47"/>
    <mergeCell ref="B48:J48"/>
    <mergeCell ref="B45:J45"/>
    <mergeCell ref="B46:J46"/>
    <mergeCell ref="B33:J33"/>
    <mergeCell ref="B34:J34"/>
    <mergeCell ref="B37:J37"/>
    <mergeCell ref="B38:J38"/>
    <mergeCell ref="D9:F9"/>
    <mergeCell ref="H9:J9"/>
    <mergeCell ref="D10:F10"/>
    <mergeCell ref="H10:J10"/>
  </mergeCells>
  <printOptions/>
  <pageMargins left="0.75" right="0.75" top="1" bottom="1" header="0.5" footer="0.5"/>
  <pageSetup horizontalDpi="300" verticalDpi="300" orientation="portrait" scale="85" r:id="rId1"/>
  <headerFooter alignWithMargins="0">
    <oddFooter>&amp;R&amp;12 4-22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J87"/>
  <sheetViews>
    <sheetView view="pageBreakPreview" zoomScale="60" zoomScaleNormal="60" workbookViewId="0" topLeftCell="A31">
      <selection activeCell="E52" sqref="E5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5" customWidth="1"/>
    <col min="5" max="5" width="3.421875" style="0" customWidth="1"/>
    <col min="6" max="6" width="17.421875" style="118" customWidth="1"/>
    <col min="8" max="8" width="2.7109375" style="0" customWidth="1"/>
  </cols>
  <sheetData>
    <row r="1" ht="22.5">
      <c r="B1" s="71" t="s">
        <v>39</v>
      </c>
    </row>
    <row r="2" ht="18.75">
      <c r="B2" s="74" t="s">
        <v>40</v>
      </c>
    </row>
    <row r="3" ht="18.75">
      <c r="B3" s="74" t="s">
        <v>41</v>
      </c>
    </row>
    <row r="4" ht="20.25">
      <c r="B4" s="77"/>
    </row>
    <row r="5" ht="22.5">
      <c r="B5" s="78" t="s">
        <v>83</v>
      </c>
    </row>
    <row r="6" ht="22.5">
      <c r="B6" s="78" t="s">
        <v>122</v>
      </c>
    </row>
    <row r="9" spans="1:10" ht="18.75">
      <c r="A9" s="120"/>
      <c r="B9" s="120"/>
      <c r="C9" s="120"/>
      <c r="D9" s="85" t="s">
        <v>130</v>
      </c>
      <c r="E9" s="121"/>
      <c r="F9" s="85" t="s">
        <v>131</v>
      </c>
      <c r="G9" s="122"/>
      <c r="H9" s="122"/>
      <c r="I9" s="120"/>
      <c r="J9" s="120"/>
    </row>
    <row r="10" spans="1:10" ht="18.75">
      <c r="A10" s="120"/>
      <c r="B10" s="120"/>
      <c r="C10" s="120"/>
      <c r="D10" s="146" t="s">
        <v>52</v>
      </c>
      <c r="E10" s="121"/>
      <c r="F10" s="123" t="s">
        <v>52</v>
      </c>
      <c r="G10" s="122"/>
      <c r="H10" s="122"/>
      <c r="I10" s="120"/>
      <c r="J10" s="120"/>
    </row>
    <row r="11" spans="1:10" ht="12.75">
      <c r="A11" s="120"/>
      <c r="B11" s="120"/>
      <c r="C11" s="120"/>
      <c r="D11" s="147"/>
      <c r="E11" s="122"/>
      <c r="F11" s="120"/>
      <c r="G11" s="122"/>
      <c r="H11" s="122"/>
      <c r="I11" s="120"/>
      <c r="J11" s="120"/>
    </row>
    <row r="12" spans="1:10" ht="18.75">
      <c r="A12" s="120"/>
      <c r="B12" s="124" t="s">
        <v>53</v>
      </c>
      <c r="C12" s="124"/>
      <c r="D12" s="74"/>
      <c r="E12" s="122"/>
      <c r="F12" s="124"/>
      <c r="G12" s="122"/>
      <c r="H12" s="122"/>
      <c r="I12" s="120"/>
      <c r="J12" s="120"/>
    </row>
    <row r="13" spans="1:10" ht="18.75">
      <c r="A13" s="120"/>
      <c r="B13" s="124"/>
      <c r="C13" s="124" t="s">
        <v>54</v>
      </c>
      <c r="D13" s="148">
        <v>12019</v>
      </c>
      <c r="E13" s="126"/>
      <c r="F13" s="125">
        <v>13632</v>
      </c>
      <c r="G13" s="126"/>
      <c r="H13" s="126"/>
      <c r="I13" s="120"/>
      <c r="J13" s="120"/>
    </row>
    <row r="14" spans="1:10" ht="18.75">
      <c r="A14" s="120"/>
      <c r="B14" s="124"/>
      <c r="C14" s="124"/>
      <c r="D14" s="149"/>
      <c r="E14" s="122"/>
      <c r="F14" s="127"/>
      <c r="G14" s="122"/>
      <c r="H14" s="122"/>
      <c r="I14" s="120"/>
      <c r="J14" s="120"/>
    </row>
    <row r="15" spans="1:10" ht="18.75">
      <c r="A15" s="120"/>
      <c r="B15" s="124"/>
      <c r="C15" s="124" t="s">
        <v>55</v>
      </c>
      <c r="D15" s="149">
        <v>3865</v>
      </c>
      <c r="E15" s="122"/>
      <c r="F15" s="127">
        <v>4396</v>
      </c>
      <c r="G15" s="122"/>
      <c r="H15" s="126"/>
      <c r="I15" s="120"/>
      <c r="J15" s="120"/>
    </row>
    <row r="16" spans="1:10" ht="18.75">
      <c r="A16" s="120"/>
      <c r="B16" s="124"/>
      <c r="C16" s="124" t="s">
        <v>56</v>
      </c>
      <c r="D16" s="149">
        <v>-1017</v>
      </c>
      <c r="E16" s="122"/>
      <c r="F16" s="127">
        <v>-913</v>
      </c>
      <c r="G16" s="122"/>
      <c r="H16" s="126"/>
      <c r="I16" s="120"/>
      <c r="J16" s="120"/>
    </row>
    <row r="17" spans="1:10" ht="18.75">
      <c r="A17" s="120"/>
      <c r="B17" s="124"/>
      <c r="C17" s="124"/>
      <c r="D17" s="149"/>
      <c r="E17" s="122"/>
      <c r="F17" s="127"/>
      <c r="G17" s="122"/>
      <c r="H17" s="122"/>
      <c r="I17" s="120"/>
      <c r="J17" s="120"/>
    </row>
    <row r="18" spans="1:10" ht="18.75">
      <c r="A18" s="120"/>
      <c r="B18" s="124" t="s">
        <v>57</v>
      </c>
      <c r="C18" s="124"/>
      <c r="D18" s="149">
        <f>SUM(D13:D16)</f>
        <v>14867</v>
      </c>
      <c r="E18" s="128"/>
      <c r="F18" s="127">
        <f>SUM(F13:F16)</f>
        <v>17115</v>
      </c>
      <c r="G18" s="128"/>
      <c r="H18" s="128"/>
      <c r="I18" s="120"/>
      <c r="J18" s="120"/>
    </row>
    <row r="19" spans="1:10" ht="18.75">
      <c r="A19" s="120"/>
      <c r="B19" s="124"/>
      <c r="C19" s="124"/>
      <c r="D19" s="149"/>
      <c r="E19" s="122"/>
      <c r="F19" s="127"/>
      <c r="G19" s="122"/>
      <c r="H19" s="122"/>
      <c r="I19" s="120"/>
      <c r="J19" s="120"/>
    </row>
    <row r="20" spans="1:10" ht="18.75">
      <c r="A20" s="120"/>
      <c r="B20" s="124" t="s">
        <v>58</v>
      </c>
      <c r="C20" s="124"/>
      <c r="D20" s="149"/>
      <c r="E20" s="122"/>
      <c r="F20" s="127"/>
      <c r="G20" s="122"/>
      <c r="H20" s="122"/>
      <c r="I20" s="120"/>
      <c r="J20" s="120"/>
    </row>
    <row r="21" spans="1:10" ht="18.75">
      <c r="A21" s="120"/>
      <c r="B21" s="124"/>
      <c r="C21" s="124" t="s">
        <v>59</v>
      </c>
      <c r="D21" s="150">
        <v>54139</v>
      </c>
      <c r="E21" s="126"/>
      <c r="F21" s="129">
        <v>21094</v>
      </c>
      <c r="G21" s="126"/>
      <c r="H21" s="126"/>
      <c r="I21" s="120"/>
      <c r="J21" s="120"/>
    </row>
    <row r="22" spans="1:10" ht="18.75">
      <c r="A22" s="120"/>
      <c r="B22" s="124"/>
      <c r="C22" s="124" t="s">
        <v>60</v>
      </c>
      <c r="D22" s="150">
        <v>29732</v>
      </c>
      <c r="E22" s="126"/>
      <c r="F22" s="129">
        <v>-11514</v>
      </c>
      <c r="G22" s="126"/>
      <c r="H22" s="126"/>
      <c r="I22" s="120"/>
      <c r="J22" s="120"/>
    </row>
    <row r="23" spans="1:10" ht="18.75">
      <c r="A23" s="120"/>
      <c r="B23" s="124"/>
      <c r="C23" s="124" t="s">
        <v>61</v>
      </c>
      <c r="D23" s="151">
        <v>-13391</v>
      </c>
      <c r="E23" s="122"/>
      <c r="F23" s="130">
        <v>-10902</v>
      </c>
      <c r="G23" s="126"/>
      <c r="H23" s="126"/>
      <c r="I23" s="120"/>
      <c r="J23" s="120"/>
    </row>
    <row r="24" spans="1:10" ht="18.75">
      <c r="A24" s="120"/>
      <c r="B24" s="124"/>
      <c r="C24" s="124"/>
      <c r="D24" s="149"/>
      <c r="E24" s="122"/>
      <c r="F24" s="127"/>
      <c r="G24" s="122"/>
      <c r="H24" s="122"/>
      <c r="I24" s="120"/>
      <c r="J24" s="120"/>
    </row>
    <row r="25" spans="1:10" ht="18.75">
      <c r="A25" s="120"/>
      <c r="B25" s="124" t="s">
        <v>118</v>
      </c>
      <c r="C25" s="124"/>
      <c r="D25" s="152">
        <f>SUM(D18:D23)</f>
        <v>85347</v>
      </c>
      <c r="E25" s="128"/>
      <c r="F25" s="158">
        <f>SUM(F18:F23)</f>
        <v>15793</v>
      </c>
      <c r="G25" s="128"/>
      <c r="H25" s="128"/>
      <c r="I25" s="120"/>
      <c r="J25" s="120"/>
    </row>
    <row r="26" spans="1:10" ht="18.75">
      <c r="A26" s="120"/>
      <c r="B26" s="124"/>
      <c r="C26" s="124"/>
      <c r="D26" s="149"/>
      <c r="E26" s="122"/>
      <c r="F26" s="127"/>
      <c r="G26" s="122"/>
      <c r="H26" s="122"/>
      <c r="I26" s="120"/>
      <c r="J26" s="120"/>
    </row>
    <row r="27" spans="1:10" ht="18.75">
      <c r="A27" s="120"/>
      <c r="B27" s="124"/>
      <c r="C27" s="124"/>
      <c r="D27" s="149"/>
      <c r="E27" s="122"/>
      <c r="F27" s="127"/>
      <c r="G27" s="122"/>
      <c r="H27" s="122"/>
      <c r="I27" s="120"/>
      <c r="J27" s="120"/>
    </row>
    <row r="28" spans="1:10" ht="18.75">
      <c r="A28" s="120"/>
      <c r="B28" s="124" t="s">
        <v>62</v>
      </c>
      <c r="C28" s="124"/>
      <c r="D28" s="149"/>
      <c r="E28" s="122"/>
      <c r="F28" s="127"/>
      <c r="G28" s="122"/>
      <c r="H28" s="122"/>
      <c r="I28" s="120"/>
      <c r="J28" s="120"/>
    </row>
    <row r="29" spans="1:10" ht="18.75">
      <c r="A29" s="120"/>
      <c r="B29" s="124"/>
      <c r="C29" s="131" t="s">
        <v>63</v>
      </c>
      <c r="D29" s="149">
        <v>0</v>
      </c>
      <c r="E29" s="126"/>
      <c r="F29" s="127">
        <v>0</v>
      </c>
      <c r="G29" s="126"/>
      <c r="H29" s="126"/>
      <c r="I29" s="120"/>
      <c r="J29" s="120"/>
    </row>
    <row r="30" spans="1:10" ht="18.75">
      <c r="A30" s="120"/>
      <c r="B30" s="124"/>
      <c r="C30" s="131" t="s">
        <v>64</v>
      </c>
      <c r="D30" s="149">
        <v>-551</v>
      </c>
      <c r="E30" s="132"/>
      <c r="F30" s="127">
        <v>338</v>
      </c>
      <c r="G30" s="132"/>
      <c r="H30" s="126"/>
      <c r="I30" s="120"/>
      <c r="J30" s="120"/>
    </row>
    <row r="31" spans="1:10" ht="18.75">
      <c r="A31" s="120"/>
      <c r="B31" s="124"/>
      <c r="C31" s="124"/>
      <c r="D31" s="149"/>
      <c r="E31" s="122"/>
      <c r="F31" s="127"/>
      <c r="G31" s="122"/>
      <c r="H31" s="122"/>
      <c r="I31" s="120"/>
      <c r="J31" s="120"/>
    </row>
    <row r="32" spans="1:10" ht="18.75">
      <c r="A32" s="120"/>
      <c r="B32" s="124" t="s">
        <v>132</v>
      </c>
      <c r="C32" s="124"/>
      <c r="D32" s="152">
        <f>SUM(D29:D31)</f>
        <v>-551</v>
      </c>
      <c r="E32" s="128"/>
      <c r="F32" s="158">
        <f>SUM(F29:F31)</f>
        <v>338</v>
      </c>
      <c r="G32" s="128"/>
      <c r="H32" s="128"/>
      <c r="I32" s="120"/>
      <c r="J32" s="120"/>
    </row>
    <row r="33" spans="1:10" ht="18.75">
      <c r="A33" s="120"/>
      <c r="B33" s="124"/>
      <c r="C33" s="124"/>
      <c r="D33" s="149"/>
      <c r="E33" s="122"/>
      <c r="F33" s="127"/>
      <c r="G33" s="122"/>
      <c r="H33" s="122"/>
      <c r="I33" s="120"/>
      <c r="J33" s="120"/>
    </row>
    <row r="34" spans="1:10" ht="18.75">
      <c r="A34" s="120"/>
      <c r="B34" s="124" t="s">
        <v>65</v>
      </c>
      <c r="C34" s="124"/>
      <c r="D34" s="149"/>
      <c r="E34" s="122"/>
      <c r="F34" s="127"/>
      <c r="G34" s="122"/>
      <c r="H34" s="122"/>
      <c r="I34" s="120"/>
      <c r="J34" s="120"/>
    </row>
    <row r="35" spans="1:10" ht="18.75">
      <c r="A35" s="120"/>
      <c r="B35" s="124"/>
      <c r="C35" s="131" t="s">
        <v>66</v>
      </c>
      <c r="D35" s="149">
        <v>0</v>
      </c>
      <c r="E35" s="122"/>
      <c r="F35" s="127">
        <v>0</v>
      </c>
      <c r="G35" s="122"/>
      <c r="H35" s="122"/>
      <c r="I35" s="120"/>
      <c r="J35" s="120"/>
    </row>
    <row r="36" spans="1:10" ht="18.75">
      <c r="A36" s="120"/>
      <c r="B36" s="124"/>
      <c r="C36" s="131" t="s">
        <v>67</v>
      </c>
      <c r="D36" s="149">
        <v>-66624</v>
      </c>
      <c r="E36" s="126"/>
      <c r="F36" s="127">
        <v>4893</v>
      </c>
      <c r="G36" s="126"/>
      <c r="H36" s="126"/>
      <c r="I36" s="120"/>
      <c r="J36" s="120"/>
    </row>
    <row r="37" spans="1:10" ht="18.75">
      <c r="A37" s="120"/>
      <c r="B37" s="124"/>
      <c r="C37" s="131" t="s">
        <v>68</v>
      </c>
      <c r="D37" s="149">
        <v>0</v>
      </c>
      <c r="E37" s="126"/>
      <c r="F37" s="127">
        <v>0</v>
      </c>
      <c r="G37" s="126"/>
      <c r="H37" s="126"/>
      <c r="I37" s="120"/>
      <c r="J37" s="120"/>
    </row>
    <row r="38" spans="1:10" ht="18.75">
      <c r="A38" s="120"/>
      <c r="B38" s="124"/>
      <c r="C38" s="131" t="s">
        <v>69</v>
      </c>
      <c r="D38" s="149">
        <v>-552</v>
      </c>
      <c r="E38" s="126"/>
      <c r="F38" s="127">
        <v>-849</v>
      </c>
      <c r="G38" s="126"/>
      <c r="H38" s="126"/>
      <c r="I38" s="120"/>
      <c r="J38" s="120"/>
    </row>
    <row r="39" spans="1:10" ht="18.75">
      <c r="A39" s="120"/>
      <c r="B39" s="124"/>
      <c r="C39" s="124"/>
      <c r="D39" s="149"/>
      <c r="E39" s="122"/>
      <c r="F39" s="127"/>
      <c r="G39" s="122"/>
      <c r="H39" s="122"/>
      <c r="I39" s="120"/>
      <c r="J39" s="120"/>
    </row>
    <row r="40" spans="1:10" ht="18.75">
      <c r="A40" s="120"/>
      <c r="B40" s="124" t="s">
        <v>133</v>
      </c>
      <c r="C40" s="124"/>
      <c r="D40" s="152">
        <f>SUM(D35:D39)</f>
        <v>-67176</v>
      </c>
      <c r="E40" s="128"/>
      <c r="F40" s="158">
        <f>SUM(F35:F39)</f>
        <v>4044</v>
      </c>
      <c r="G40" s="128"/>
      <c r="H40" s="128"/>
      <c r="I40" s="120"/>
      <c r="J40" s="120"/>
    </row>
    <row r="41" spans="1:10" ht="18.75">
      <c r="A41" s="120"/>
      <c r="B41" s="124"/>
      <c r="C41" s="124"/>
      <c r="D41" s="149"/>
      <c r="E41" s="122"/>
      <c r="F41" s="127"/>
      <c r="G41" s="122"/>
      <c r="H41" s="122"/>
      <c r="I41" s="120"/>
      <c r="J41" s="120"/>
    </row>
    <row r="42" spans="1:10" ht="18.75">
      <c r="A42" s="120"/>
      <c r="B42" s="124" t="s">
        <v>70</v>
      </c>
      <c r="C42" s="124"/>
      <c r="D42" s="149">
        <v>-534</v>
      </c>
      <c r="E42" s="122"/>
      <c r="F42" s="127">
        <v>-1807</v>
      </c>
      <c r="G42" s="122"/>
      <c r="H42" s="122"/>
      <c r="I42" s="120"/>
      <c r="J42" s="120"/>
    </row>
    <row r="43" spans="1:10" ht="18.75">
      <c r="A43" s="120"/>
      <c r="B43" s="124"/>
      <c r="C43" s="124" t="s">
        <v>71</v>
      </c>
      <c r="D43" s="149"/>
      <c r="E43" s="122"/>
      <c r="F43" s="143"/>
      <c r="G43" s="122"/>
      <c r="H43" s="122"/>
      <c r="I43" s="120"/>
      <c r="J43" s="120"/>
    </row>
    <row r="44" spans="1:10" ht="18.75">
      <c r="A44" s="120"/>
      <c r="B44" s="124"/>
      <c r="C44" s="124"/>
      <c r="D44" s="149"/>
      <c r="E44" s="122"/>
      <c r="F44" s="143"/>
      <c r="G44" s="122"/>
      <c r="H44" s="122"/>
      <c r="I44" s="120"/>
      <c r="J44" s="120"/>
    </row>
    <row r="45" spans="1:10" ht="18.75">
      <c r="A45" s="120"/>
      <c r="B45" s="124" t="s">
        <v>72</v>
      </c>
      <c r="C45" s="124"/>
      <c r="D45" s="149">
        <f>D25+D32+D40+D42</f>
        <v>17086</v>
      </c>
      <c r="E45" s="128"/>
      <c r="F45" s="143">
        <f>F25+F32+F40+F42</f>
        <v>18368</v>
      </c>
      <c r="G45" s="128"/>
      <c r="H45" s="128"/>
      <c r="I45" s="120"/>
      <c r="J45" s="120"/>
    </row>
    <row r="46" spans="1:10" ht="18.75">
      <c r="A46" s="120"/>
      <c r="B46" s="124"/>
      <c r="C46" s="124"/>
      <c r="D46" s="149"/>
      <c r="E46" s="122"/>
      <c r="F46" s="143"/>
      <c r="G46" s="122"/>
      <c r="H46" s="122"/>
      <c r="I46" s="120"/>
      <c r="J46" s="120"/>
    </row>
    <row r="47" spans="1:10" ht="18.75">
      <c r="A47" s="120"/>
      <c r="B47" s="124" t="s">
        <v>73</v>
      </c>
      <c r="C47" s="124"/>
      <c r="D47" s="149">
        <v>58287</v>
      </c>
      <c r="E47" s="126"/>
      <c r="F47" s="143">
        <v>40429</v>
      </c>
      <c r="G47" s="126"/>
      <c r="H47" s="126"/>
      <c r="I47" s="120"/>
      <c r="J47" s="120"/>
    </row>
    <row r="48" spans="1:10" ht="18.75">
      <c r="A48" s="120"/>
      <c r="B48" s="124"/>
      <c r="C48" s="124"/>
      <c r="D48" s="149"/>
      <c r="E48" s="122"/>
      <c r="F48" s="143"/>
      <c r="G48" s="122"/>
      <c r="H48" s="122"/>
      <c r="I48" s="120"/>
      <c r="J48" s="120"/>
    </row>
    <row r="49" spans="1:10" ht="19.5" thickBot="1">
      <c r="A49" s="120"/>
      <c r="B49" s="124" t="s">
        <v>74</v>
      </c>
      <c r="C49" s="124"/>
      <c r="D49" s="153">
        <f>D47+D45</f>
        <v>75373</v>
      </c>
      <c r="E49" s="128"/>
      <c r="F49" s="144">
        <f>F47+F45</f>
        <v>58797</v>
      </c>
      <c r="G49" s="128"/>
      <c r="H49" s="128"/>
      <c r="I49" s="120"/>
      <c r="J49" s="120"/>
    </row>
    <row r="50" spans="1:10" ht="19.5" thickTop="1">
      <c r="A50" s="120"/>
      <c r="B50" s="124"/>
      <c r="C50" s="124"/>
      <c r="D50" s="149"/>
      <c r="E50" s="122"/>
      <c r="F50" s="127"/>
      <c r="G50" s="122"/>
      <c r="H50" s="122"/>
      <c r="I50" s="120"/>
      <c r="J50" s="120"/>
    </row>
    <row r="51" spans="1:10" ht="18.75">
      <c r="A51" s="120"/>
      <c r="B51" s="133"/>
      <c r="C51" s="124"/>
      <c r="D51" s="149"/>
      <c r="E51" s="122"/>
      <c r="F51" s="120"/>
      <c r="G51" s="122"/>
      <c r="H51" s="122"/>
      <c r="I51" s="120"/>
      <c r="J51" s="120"/>
    </row>
    <row r="52" spans="1:10" ht="18.75">
      <c r="A52" s="120"/>
      <c r="B52" s="124"/>
      <c r="C52" s="124"/>
      <c r="D52" s="154"/>
      <c r="E52" s="122"/>
      <c r="F52" s="134"/>
      <c r="G52" s="122"/>
      <c r="H52" s="122"/>
      <c r="I52" s="120"/>
      <c r="J52" s="120"/>
    </row>
    <row r="53" spans="1:10" ht="18.75">
      <c r="A53" s="120"/>
      <c r="B53" s="133"/>
      <c r="C53" s="124"/>
      <c r="D53" s="154"/>
      <c r="E53" s="122"/>
      <c r="F53" s="134"/>
      <c r="G53" s="122"/>
      <c r="H53" s="122"/>
      <c r="I53" s="120"/>
      <c r="J53" s="120"/>
    </row>
    <row r="54" spans="1:10" ht="18.75">
      <c r="A54" s="120"/>
      <c r="B54" s="124"/>
      <c r="C54" s="124"/>
      <c r="D54" s="154"/>
      <c r="E54" s="122"/>
      <c r="F54" s="134"/>
      <c r="G54" s="122"/>
      <c r="H54" s="122"/>
      <c r="I54" s="120"/>
      <c r="J54" s="120"/>
    </row>
    <row r="55" spans="1:10" ht="18.75">
      <c r="A55" s="120"/>
      <c r="B55" s="124"/>
      <c r="C55" s="124"/>
      <c r="D55" s="154"/>
      <c r="E55" s="122"/>
      <c r="F55" s="126"/>
      <c r="G55" s="122"/>
      <c r="H55" s="122"/>
      <c r="I55" s="120"/>
      <c r="J55" s="120"/>
    </row>
    <row r="56" spans="1:10" ht="18.75">
      <c r="A56" s="120"/>
      <c r="B56" s="124"/>
      <c r="C56" s="124"/>
      <c r="D56" s="149"/>
      <c r="E56" s="122"/>
      <c r="F56" s="127"/>
      <c r="G56" s="122"/>
      <c r="H56" s="122"/>
      <c r="I56" s="120"/>
      <c r="J56" s="120"/>
    </row>
    <row r="57" spans="1:10" ht="18.75">
      <c r="A57" s="120"/>
      <c r="B57" s="124"/>
      <c r="C57" s="124"/>
      <c r="D57" s="149"/>
      <c r="E57" s="122"/>
      <c r="F57" s="127"/>
      <c r="G57" s="122"/>
      <c r="H57" s="122"/>
      <c r="I57" s="120"/>
      <c r="J57" s="120"/>
    </row>
    <row r="58" spans="1:10" ht="18.75">
      <c r="A58" s="120"/>
      <c r="B58" s="135" t="s">
        <v>113</v>
      </c>
      <c r="C58" s="124"/>
      <c r="D58" s="149"/>
      <c r="E58" s="122"/>
      <c r="F58" s="127"/>
      <c r="G58" s="122"/>
      <c r="H58" s="122"/>
      <c r="I58" s="120"/>
      <c r="J58" s="120"/>
    </row>
    <row r="59" spans="1:10" ht="15">
      <c r="A59" s="120"/>
      <c r="B59" s="164" t="s">
        <v>134</v>
      </c>
      <c r="C59" s="164"/>
      <c r="D59" s="164"/>
      <c r="E59" s="164"/>
      <c r="F59" s="164"/>
      <c r="G59" s="164"/>
      <c r="H59" s="164"/>
      <c r="I59" s="164"/>
      <c r="J59" s="164"/>
    </row>
    <row r="60" spans="1:10" ht="12.75">
      <c r="A60" s="120"/>
      <c r="B60" s="120"/>
      <c r="C60" s="136"/>
      <c r="D60" s="147"/>
      <c r="E60" s="120"/>
      <c r="F60" s="120"/>
      <c r="G60" s="120"/>
      <c r="H60" s="120"/>
      <c r="I60" s="120"/>
      <c r="J60" s="120"/>
    </row>
    <row r="61" spans="1:10" ht="12.75">
      <c r="A61" s="120"/>
      <c r="B61" s="120"/>
      <c r="C61" s="120"/>
      <c r="D61" s="155"/>
      <c r="E61" s="120"/>
      <c r="F61" s="134"/>
      <c r="G61" s="120"/>
      <c r="H61" s="120"/>
      <c r="I61" s="120"/>
      <c r="J61" s="120"/>
    </row>
    <row r="62" spans="1:10" ht="12.75">
      <c r="A62" s="120"/>
      <c r="B62" s="120"/>
      <c r="C62" s="120"/>
      <c r="D62" s="155"/>
      <c r="E62" s="120"/>
      <c r="F62" s="134"/>
      <c r="G62" s="120"/>
      <c r="H62" s="120"/>
      <c r="I62" s="120"/>
      <c r="J62" s="120"/>
    </row>
    <row r="63" spans="1:10" ht="12.75">
      <c r="A63" s="120"/>
      <c r="B63" s="120"/>
      <c r="C63" s="120"/>
      <c r="D63" s="155"/>
      <c r="E63" s="120"/>
      <c r="F63" s="134"/>
      <c r="G63" s="120"/>
      <c r="H63" s="120"/>
      <c r="I63" s="120"/>
      <c r="J63" s="120"/>
    </row>
    <row r="64" spans="1:10" ht="12.75">
      <c r="A64" s="120"/>
      <c r="B64" s="120"/>
      <c r="C64" s="120"/>
      <c r="D64" s="154"/>
      <c r="E64" s="122"/>
      <c r="F64" s="126"/>
      <c r="G64" s="120"/>
      <c r="H64" s="120"/>
      <c r="I64" s="120"/>
      <c r="J64" s="120"/>
    </row>
    <row r="65" spans="1:10" ht="12.75">
      <c r="A65" s="120"/>
      <c r="B65" s="120"/>
      <c r="C65" s="120"/>
      <c r="D65" s="147"/>
      <c r="E65" s="120"/>
      <c r="F65" s="120"/>
      <c r="G65" s="120"/>
      <c r="H65" s="120"/>
      <c r="I65" s="120"/>
      <c r="J65" s="120"/>
    </row>
    <row r="66" spans="1:10" ht="12.75">
      <c r="A66" s="120"/>
      <c r="B66" s="120"/>
      <c r="C66" s="120"/>
      <c r="D66" s="147"/>
      <c r="E66" s="120"/>
      <c r="F66" s="120"/>
      <c r="G66" s="120"/>
      <c r="H66" s="120"/>
      <c r="I66" s="120"/>
      <c r="J66" s="120"/>
    </row>
    <row r="67" spans="1:10" ht="12.75">
      <c r="A67" s="120"/>
      <c r="B67" s="120"/>
      <c r="C67" s="120"/>
      <c r="D67" s="147"/>
      <c r="E67" s="120"/>
      <c r="F67" s="120"/>
      <c r="G67" s="120"/>
      <c r="H67" s="120"/>
      <c r="I67" s="120"/>
      <c r="J67" s="120"/>
    </row>
    <row r="68" spans="1:10" ht="12.75">
      <c r="A68" s="120"/>
      <c r="B68" s="120"/>
      <c r="C68" s="120"/>
      <c r="D68" s="147"/>
      <c r="E68" s="120"/>
      <c r="F68" s="120"/>
      <c r="G68" s="120"/>
      <c r="H68" s="120"/>
      <c r="I68" s="120"/>
      <c r="J68" s="120"/>
    </row>
    <row r="69" spans="1:10" ht="12.75">
      <c r="A69" s="120"/>
      <c r="B69" s="120"/>
      <c r="C69" s="120"/>
      <c r="D69" s="147"/>
      <c r="E69" s="120"/>
      <c r="F69" s="120"/>
      <c r="G69" s="120"/>
      <c r="H69" s="120"/>
      <c r="I69" s="120"/>
      <c r="J69" s="120"/>
    </row>
    <row r="70" spans="1:10" ht="12.75">
      <c r="A70" s="120"/>
      <c r="B70" s="120"/>
      <c r="C70" s="136"/>
      <c r="D70" s="147"/>
      <c r="E70" s="120"/>
      <c r="F70" s="120"/>
      <c r="G70" s="120"/>
      <c r="H70" s="120"/>
      <c r="I70" s="120"/>
      <c r="J70" s="120"/>
    </row>
    <row r="71" spans="1:10" ht="12.75">
      <c r="A71" s="120"/>
      <c r="B71" s="120"/>
      <c r="C71" s="120"/>
      <c r="D71" s="155"/>
      <c r="E71" s="120"/>
      <c r="F71" s="134"/>
      <c r="G71" s="120"/>
      <c r="H71" s="120"/>
      <c r="I71" s="120"/>
      <c r="J71" s="120"/>
    </row>
    <row r="72" spans="1:10" ht="12.75">
      <c r="A72" s="120"/>
      <c r="B72" s="120"/>
      <c r="C72" s="120"/>
      <c r="D72" s="155"/>
      <c r="E72" s="120"/>
      <c r="F72" s="134"/>
      <c r="G72" s="120"/>
      <c r="H72" s="120"/>
      <c r="I72" s="120"/>
      <c r="J72" s="120"/>
    </row>
    <row r="73" spans="1:10" ht="12.75">
      <c r="A73" s="120"/>
      <c r="B73" s="120"/>
      <c r="C73" s="120"/>
      <c r="D73" s="155"/>
      <c r="E73" s="120"/>
      <c r="F73" s="134"/>
      <c r="G73" s="120"/>
      <c r="H73" s="120"/>
      <c r="I73" s="120"/>
      <c r="J73" s="120"/>
    </row>
    <row r="74" spans="1:10" ht="12.75">
      <c r="A74" s="120"/>
      <c r="B74" s="120"/>
      <c r="C74" s="136"/>
      <c r="D74" s="156"/>
      <c r="E74" s="138"/>
      <c r="F74" s="137"/>
      <c r="G74" s="120"/>
      <c r="H74" s="120"/>
      <c r="I74" s="120"/>
      <c r="J74" s="120"/>
    </row>
    <row r="75" spans="1:10" ht="12.75">
      <c r="A75" s="120"/>
      <c r="B75" s="120"/>
      <c r="C75" s="120"/>
      <c r="D75" s="147"/>
      <c r="E75" s="120"/>
      <c r="F75" s="120"/>
      <c r="G75" s="120"/>
      <c r="H75" s="120"/>
      <c r="I75" s="120"/>
      <c r="J75" s="120"/>
    </row>
    <row r="76" spans="1:10" ht="12.75">
      <c r="A76" s="120"/>
      <c r="B76" s="120"/>
      <c r="C76" s="120"/>
      <c r="D76" s="147"/>
      <c r="E76" s="120"/>
      <c r="F76" s="120"/>
      <c r="G76" s="120"/>
      <c r="H76" s="120"/>
      <c r="I76" s="120"/>
      <c r="J76" s="120"/>
    </row>
    <row r="77" spans="1:10" ht="12.75">
      <c r="A77" s="120"/>
      <c r="B77" s="120"/>
      <c r="C77" s="136"/>
      <c r="D77" s="147"/>
      <c r="E77" s="120"/>
      <c r="F77" s="120"/>
      <c r="G77" s="120"/>
      <c r="H77" s="120"/>
      <c r="I77" s="120"/>
      <c r="J77" s="120"/>
    </row>
    <row r="78" spans="1:10" ht="12.75">
      <c r="A78" s="120"/>
      <c r="B78" s="120"/>
      <c r="C78" s="120"/>
      <c r="D78" s="155"/>
      <c r="E78" s="134"/>
      <c r="F78" s="134"/>
      <c r="G78" s="120"/>
      <c r="H78" s="120"/>
      <c r="I78" s="120"/>
      <c r="J78" s="120"/>
    </row>
    <row r="79" spans="1:10" ht="12.75" hidden="1">
      <c r="A79" s="120"/>
      <c r="B79" s="120"/>
      <c r="C79" s="120"/>
      <c r="D79" s="155"/>
      <c r="E79" s="134"/>
      <c r="F79" s="134"/>
      <c r="G79" s="120"/>
      <c r="H79" s="120"/>
      <c r="I79" s="120"/>
      <c r="J79" s="120"/>
    </row>
    <row r="80" spans="1:10" ht="12.75">
      <c r="A80" s="120"/>
      <c r="B80" s="120"/>
      <c r="C80" s="120"/>
      <c r="D80" s="155"/>
      <c r="E80" s="134"/>
      <c r="F80" s="134"/>
      <c r="G80" s="120"/>
      <c r="H80" s="120"/>
      <c r="I80" s="120"/>
      <c r="J80" s="120"/>
    </row>
    <row r="81" spans="1:10" ht="12.75">
      <c r="A81" s="120"/>
      <c r="B81" s="120"/>
      <c r="C81" s="120"/>
      <c r="D81" s="155"/>
      <c r="E81" s="134"/>
      <c r="F81" s="134"/>
      <c r="G81" s="120"/>
      <c r="H81" s="120"/>
      <c r="I81" s="120"/>
      <c r="J81" s="120"/>
    </row>
    <row r="82" spans="1:10" ht="12.75">
      <c r="A82" s="120"/>
      <c r="B82" s="120"/>
      <c r="C82" s="139"/>
      <c r="D82" s="155"/>
      <c r="E82" s="134"/>
      <c r="F82" s="134"/>
      <c r="G82" s="120"/>
      <c r="H82" s="120"/>
      <c r="I82" s="120"/>
      <c r="J82" s="120"/>
    </row>
    <row r="83" spans="1:10" ht="12.75">
      <c r="A83" s="120"/>
      <c r="B83" s="120"/>
      <c r="C83" s="139"/>
      <c r="D83" s="155"/>
      <c r="E83" s="134"/>
      <c r="F83" s="134"/>
      <c r="G83" s="120"/>
      <c r="H83" s="120"/>
      <c r="I83" s="120"/>
      <c r="J83" s="120"/>
    </row>
    <row r="84" spans="1:10" ht="12.75">
      <c r="A84" s="120"/>
      <c r="B84" s="120"/>
      <c r="C84" s="120"/>
      <c r="D84" s="155"/>
      <c r="E84" s="134"/>
      <c r="F84" s="134"/>
      <c r="G84" s="120"/>
      <c r="H84" s="120"/>
      <c r="I84" s="120"/>
      <c r="J84" s="120"/>
    </row>
    <row r="85" spans="1:10" ht="12.75">
      <c r="A85" s="120"/>
      <c r="B85" s="120"/>
      <c r="C85" s="120"/>
      <c r="D85" s="155"/>
      <c r="E85" s="134"/>
      <c r="F85" s="134"/>
      <c r="G85" s="120"/>
      <c r="H85" s="120"/>
      <c r="I85" s="120"/>
      <c r="J85" s="120"/>
    </row>
    <row r="86" spans="1:10" ht="12.75">
      <c r="A86" s="120"/>
      <c r="B86" s="120"/>
      <c r="C86" s="136"/>
      <c r="D86" s="156"/>
      <c r="E86" s="138"/>
      <c r="F86" s="137"/>
      <c r="G86" s="120"/>
      <c r="H86" s="120"/>
      <c r="I86" s="120"/>
      <c r="J86" s="120"/>
    </row>
    <row r="87" spans="4:6" ht="12.75">
      <c r="D87" s="157"/>
      <c r="E87" s="87"/>
      <c r="F87" s="119"/>
    </row>
  </sheetData>
  <mergeCells count="1">
    <mergeCell ref="B59:J59"/>
  </mergeCells>
  <printOptions/>
  <pageMargins left="0.75" right="0.75" top="1" bottom="0.46" header="0.5" footer="0.46"/>
  <pageSetup horizontalDpi="300" verticalDpi="300" orientation="portrait" scale="63" r:id="rId1"/>
  <headerFooter alignWithMargins="0">
    <oddFooter>&amp;R&amp;12 4-24</oddFooter>
  </headerFooter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edms</cp:lastModifiedBy>
  <cp:lastPrinted>2009-05-22T03:00:48Z</cp:lastPrinted>
  <dcterms:created xsi:type="dcterms:W3CDTF">2004-10-19T07:22:43Z</dcterms:created>
  <dcterms:modified xsi:type="dcterms:W3CDTF">2009-07-27T09:36:51Z</dcterms:modified>
  <cp:category/>
  <cp:version/>
  <cp:contentType/>
  <cp:contentStatus/>
</cp:coreProperties>
</file>